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olaMarijnissen\Downloads\"/>
    </mc:Choice>
  </mc:AlternateContent>
  <xr:revisionPtr revIDLastSave="0" documentId="8_{F7D6BF6F-0BAF-4427-9024-05D6F53F3043}" xr6:coauthVersionLast="47" xr6:coauthVersionMax="47" xr10:uidLastSave="{00000000-0000-0000-0000-000000000000}"/>
  <bookViews>
    <workbookView xWindow="59535" yWindow="0" windowWidth="26010" windowHeight="20985" xr2:uid="{8301DE90-20CA-FC4B-B249-4D877AB33AA7}"/>
  </bookViews>
  <sheets>
    <sheet name="kWh m2" sheetId="2" r:id="rId1"/>
    <sheet name="CO2 m2" sheetId="5" r:id="rId2"/>
    <sheet name="CO2 kWh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5" l="1"/>
  <c r="U8" i="5"/>
  <c r="U9" i="5"/>
  <c r="U10" i="5"/>
  <c r="U11" i="5"/>
  <c r="U12" i="5"/>
  <c r="U13" i="5"/>
  <c r="U14" i="5"/>
  <c r="M9" i="5"/>
  <c r="M10" i="5"/>
  <c r="M11" i="5"/>
  <c r="M12" i="5"/>
  <c r="M13" i="5"/>
  <c r="M14" i="5"/>
  <c r="M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7" i="5"/>
  <c r="K6" i="5"/>
  <c r="J8" i="5"/>
  <c r="J9" i="5"/>
  <c r="J10" i="5"/>
  <c r="J11" i="5"/>
  <c r="J12" i="5"/>
  <c r="J13" i="5"/>
  <c r="J14" i="5"/>
  <c r="J15" i="5"/>
  <c r="J16" i="5"/>
  <c r="J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7" i="5"/>
  <c r="I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7" i="5"/>
  <c r="H6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7" i="5"/>
  <c r="G6" i="5"/>
  <c r="F34" i="5"/>
  <c r="E34" i="5"/>
  <c r="D34" i="5"/>
  <c r="E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F31" i="5"/>
  <c r="E32" i="5"/>
  <c r="F32" i="5"/>
  <c r="E33" i="5"/>
  <c r="F33" i="5"/>
  <c r="D33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7" i="5"/>
  <c r="D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7" i="5"/>
  <c r="C6" i="5"/>
  <c r="L7" i="4"/>
  <c r="Z7" i="5" s="1"/>
  <c r="L8" i="4"/>
  <c r="Z8" i="5" s="1"/>
  <c r="L9" i="4"/>
  <c r="Z9" i="5" s="1"/>
  <c r="L10" i="4"/>
  <c r="Z10" i="5" s="1"/>
  <c r="L11" i="4"/>
  <c r="Z11" i="5" s="1"/>
  <c r="L12" i="4"/>
  <c r="Z12" i="5" s="1"/>
  <c r="L13" i="4"/>
  <c r="Z13" i="5" s="1"/>
  <c r="L14" i="4"/>
  <c r="Z14" i="5" s="1"/>
  <c r="L15" i="4"/>
  <c r="Z15" i="5" s="1"/>
  <c r="L16" i="4"/>
  <c r="Z16" i="5" s="1"/>
  <c r="L17" i="4"/>
  <c r="Z17" i="5" s="1"/>
  <c r="L18" i="4"/>
  <c r="Z18" i="5" s="1"/>
  <c r="L19" i="4"/>
  <c r="Z19" i="5" s="1"/>
  <c r="L20" i="4"/>
  <c r="Z20" i="5" s="1"/>
  <c r="L21" i="4"/>
  <c r="Z21" i="5" s="1"/>
  <c r="L22" i="4"/>
  <c r="Z22" i="5" s="1"/>
  <c r="L23" i="4"/>
  <c r="Z23" i="5" s="1"/>
  <c r="L24" i="4"/>
  <c r="Z24" i="5" s="1"/>
  <c r="L25" i="4"/>
  <c r="Z25" i="5" s="1"/>
  <c r="L26" i="4"/>
  <c r="Z26" i="5" s="1"/>
  <c r="L27" i="4"/>
  <c r="Z27" i="5" s="1"/>
  <c r="L28" i="4"/>
  <c r="Z28" i="5" s="1"/>
  <c r="L29" i="4"/>
  <c r="Z29" i="5" s="1"/>
  <c r="L30" i="4"/>
  <c r="Z30" i="5" s="1"/>
  <c r="L31" i="4"/>
  <c r="Z31" i="5" s="1"/>
  <c r="L32" i="4"/>
  <c r="Z32" i="5" s="1"/>
  <c r="L33" i="4"/>
  <c r="Z33" i="5" s="1"/>
  <c r="L34" i="4"/>
  <c r="Z34" i="5" s="1"/>
  <c r="L6" i="4"/>
  <c r="Z6" i="5" s="1"/>
  <c r="M7" i="4"/>
  <c r="M8" i="4"/>
  <c r="G8" i="5" s="1"/>
  <c r="M9" i="4"/>
  <c r="M10" i="4"/>
  <c r="M11" i="4"/>
  <c r="M12" i="4"/>
  <c r="M13" i="4"/>
  <c r="M14" i="4"/>
  <c r="M15" i="4"/>
  <c r="M16" i="4"/>
  <c r="M17" i="4"/>
  <c r="J17" i="5" s="1"/>
  <c r="M18" i="4"/>
  <c r="J18" i="5" s="1"/>
  <c r="M19" i="4"/>
  <c r="J19" i="5" s="1"/>
  <c r="M20" i="4"/>
  <c r="J20" i="5" s="1"/>
  <c r="M21" i="4"/>
  <c r="J21" i="5" s="1"/>
  <c r="M22" i="4"/>
  <c r="J22" i="5" s="1"/>
  <c r="M23" i="4"/>
  <c r="J23" i="5" s="1"/>
  <c r="M24" i="4"/>
  <c r="J24" i="5" s="1"/>
  <c r="M25" i="4"/>
  <c r="J25" i="5" s="1"/>
  <c r="M26" i="4"/>
  <c r="J26" i="5" s="1"/>
  <c r="M27" i="4"/>
  <c r="J27" i="5" s="1"/>
  <c r="M28" i="4"/>
  <c r="J28" i="5" s="1"/>
  <c r="M29" i="4"/>
  <c r="J29" i="5" s="1"/>
  <c r="M30" i="4"/>
  <c r="J30" i="5" s="1"/>
  <c r="M31" i="4"/>
  <c r="J31" i="5" s="1"/>
  <c r="M32" i="4"/>
  <c r="J32" i="5" s="1"/>
  <c r="M33" i="4"/>
  <c r="J33" i="5" s="1"/>
  <c r="M34" i="4"/>
  <c r="M6" i="4"/>
  <c r="V9" i="5" l="1"/>
  <c r="G9" i="5"/>
  <c r="V10" i="5"/>
  <c r="G10" i="5"/>
  <c r="V11" i="5"/>
  <c r="G11" i="5"/>
  <c r="V12" i="5"/>
  <c r="G12" i="5"/>
  <c r="G13" i="5"/>
  <c r="V13" i="5"/>
  <c r="J34" i="5"/>
  <c r="G34" i="5"/>
  <c r="Y7" i="5"/>
  <c r="N7" i="5"/>
  <c r="R7" i="5"/>
  <c r="S7" i="5"/>
  <c r="P7" i="5"/>
  <c r="T7" i="5"/>
  <c r="Q7" i="5"/>
  <c r="U7" i="5"/>
  <c r="O7" i="5"/>
  <c r="W7" i="5"/>
  <c r="X7" i="5"/>
  <c r="L8" i="5"/>
  <c r="M8" i="5"/>
  <c r="Q8" i="5"/>
  <c r="R8" i="5"/>
  <c r="O8" i="5"/>
  <c r="Y8" i="5"/>
  <c r="S8" i="5"/>
  <c r="P8" i="5"/>
  <c r="T8" i="5"/>
  <c r="N8" i="5"/>
  <c r="V8" i="5"/>
  <c r="W8" i="5"/>
  <c r="X8" i="5"/>
  <c r="T9" i="5"/>
  <c r="Q9" i="5"/>
  <c r="P9" i="5"/>
  <c r="W9" i="5"/>
  <c r="S9" i="5"/>
  <c r="O9" i="5"/>
  <c r="X9" i="5"/>
  <c r="Y9" i="5"/>
  <c r="N9" i="5"/>
  <c r="R9" i="5"/>
  <c r="O10" i="5"/>
  <c r="X10" i="5"/>
  <c r="W10" i="5"/>
  <c r="R10" i="5"/>
  <c r="P10" i="5"/>
  <c r="T10" i="5"/>
  <c r="N10" i="5"/>
  <c r="S10" i="5"/>
  <c r="Q10" i="5"/>
  <c r="Y10" i="5"/>
  <c r="N11" i="5"/>
  <c r="R11" i="5"/>
  <c r="S11" i="5"/>
  <c r="P11" i="5"/>
  <c r="Q11" i="5"/>
  <c r="Y11" i="5"/>
  <c r="X11" i="5"/>
  <c r="T11" i="5"/>
  <c r="W11" i="5"/>
  <c r="O11" i="5"/>
  <c r="R12" i="5"/>
  <c r="Q12" i="5"/>
  <c r="S12" i="5"/>
  <c r="P12" i="5"/>
  <c r="N12" i="5"/>
  <c r="T12" i="5"/>
  <c r="Y12" i="5"/>
  <c r="O12" i="5"/>
  <c r="X12" i="5"/>
  <c r="W12" i="5"/>
  <c r="T13" i="5"/>
  <c r="W13" i="5"/>
  <c r="O13" i="5"/>
  <c r="R13" i="5"/>
  <c r="Y13" i="5"/>
  <c r="Q13" i="5"/>
  <c r="P13" i="5"/>
  <c r="S13" i="5"/>
  <c r="X13" i="5"/>
  <c r="N13" i="5"/>
  <c r="V14" i="5"/>
  <c r="W14" i="5"/>
  <c r="T14" i="5"/>
  <c r="R14" i="5"/>
  <c r="S14" i="5"/>
  <c r="Q14" i="5"/>
  <c r="O14" i="5"/>
  <c r="P14" i="5"/>
  <c r="X14" i="5"/>
  <c r="Y14" i="5"/>
  <c r="N14" i="5"/>
  <c r="U15" i="5"/>
  <c r="R15" i="5"/>
  <c r="Y15" i="5"/>
  <c r="Q15" i="5"/>
  <c r="V15" i="5"/>
  <c r="X15" i="5"/>
  <c r="O15" i="5"/>
  <c r="S15" i="5"/>
  <c r="P15" i="5"/>
  <c r="T15" i="5"/>
  <c r="W15" i="5"/>
  <c r="M15" i="5"/>
  <c r="N15" i="5"/>
  <c r="R16" i="5"/>
  <c r="W16" i="5"/>
  <c r="T16" i="5"/>
  <c r="P16" i="5"/>
  <c r="S16" i="5"/>
  <c r="Q16" i="5"/>
  <c r="O16" i="5"/>
  <c r="X16" i="5"/>
  <c r="V16" i="5"/>
  <c r="M16" i="5"/>
  <c r="N16" i="5"/>
  <c r="Y16" i="5"/>
  <c r="U16" i="5"/>
  <c r="O17" i="5"/>
  <c r="V17" i="5"/>
  <c r="X17" i="5"/>
  <c r="P17" i="5"/>
  <c r="Y17" i="5"/>
  <c r="R17" i="5"/>
  <c r="T17" i="5"/>
  <c r="M17" i="5"/>
  <c r="U17" i="5"/>
  <c r="W17" i="5"/>
  <c r="Q17" i="5"/>
  <c r="S17" i="5"/>
  <c r="N17" i="5"/>
  <c r="O18" i="5"/>
  <c r="V18" i="5"/>
  <c r="U18" i="5"/>
  <c r="S18" i="5"/>
  <c r="X18" i="5"/>
  <c r="W18" i="5"/>
  <c r="M18" i="5"/>
  <c r="T18" i="5"/>
  <c r="R18" i="5"/>
  <c r="Q18" i="5"/>
  <c r="N18" i="5"/>
  <c r="Y18" i="5"/>
  <c r="P18" i="5"/>
  <c r="P19" i="5"/>
  <c r="N19" i="5"/>
  <c r="Q19" i="5"/>
  <c r="M19" i="5"/>
  <c r="Y19" i="5"/>
  <c r="R19" i="5"/>
  <c r="T19" i="5"/>
  <c r="U19" i="5"/>
  <c r="X19" i="5"/>
  <c r="S19" i="5"/>
  <c r="W19" i="5"/>
  <c r="V19" i="5"/>
  <c r="O19" i="5"/>
  <c r="M20" i="5"/>
  <c r="P20" i="5"/>
  <c r="U20" i="5"/>
  <c r="V20" i="5"/>
  <c r="R20" i="5"/>
  <c r="S20" i="5"/>
  <c r="W20" i="5"/>
  <c r="T20" i="5"/>
  <c r="Q20" i="5"/>
  <c r="Y20" i="5"/>
  <c r="O20" i="5"/>
  <c r="N20" i="5"/>
  <c r="X20" i="5"/>
  <c r="R21" i="5"/>
  <c r="X21" i="5"/>
  <c r="O21" i="5"/>
  <c r="U21" i="5"/>
  <c r="M21" i="5"/>
  <c r="Q21" i="5"/>
  <c r="Y21" i="5"/>
  <c r="T21" i="5"/>
  <c r="W21" i="5"/>
  <c r="V21" i="5"/>
  <c r="P21" i="5"/>
  <c r="N21" i="5"/>
  <c r="S21" i="5"/>
  <c r="S22" i="5"/>
  <c r="P22" i="5"/>
  <c r="R22" i="5"/>
  <c r="M22" i="5"/>
  <c r="N22" i="5"/>
  <c r="W22" i="5"/>
  <c r="V22" i="5"/>
  <c r="Q22" i="5"/>
  <c r="X22" i="5"/>
  <c r="U22" i="5"/>
  <c r="O22" i="5"/>
  <c r="T22" i="5"/>
  <c r="Y22" i="5"/>
  <c r="N23" i="5"/>
  <c r="M23" i="5"/>
  <c r="Q23" i="5"/>
  <c r="Y23" i="5"/>
  <c r="S23" i="5"/>
  <c r="X23" i="5"/>
  <c r="U23" i="5"/>
  <c r="O23" i="5"/>
  <c r="T23" i="5"/>
  <c r="W23" i="5"/>
  <c r="V23" i="5"/>
  <c r="R23" i="5"/>
  <c r="P23" i="5"/>
  <c r="O24" i="5"/>
  <c r="M24" i="5"/>
  <c r="S24" i="5"/>
  <c r="Q24" i="5"/>
  <c r="R24" i="5"/>
  <c r="T24" i="5"/>
  <c r="V24" i="5"/>
  <c r="W24" i="5"/>
  <c r="U24" i="5"/>
  <c r="N24" i="5"/>
  <c r="X24" i="5"/>
  <c r="Y24" i="5"/>
  <c r="P24" i="5"/>
  <c r="M25" i="5"/>
  <c r="R25" i="5"/>
  <c r="V25" i="5"/>
  <c r="U25" i="5"/>
  <c r="X25" i="5"/>
  <c r="T25" i="5"/>
  <c r="Y25" i="5"/>
  <c r="N25" i="5"/>
  <c r="W25" i="5"/>
  <c r="Q25" i="5"/>
  <c r="O25" i="5"/>
  <c r="S25" i="5"/>
  <c r="P25" i="5"/>
  <c r="Q26" i="5"/>
  <c r="U26" i="5"/>
  <c r="S26" i="5"/>
  <c r="R26" i="5"/>
  <c r="L26" i="5"/>
  <c r="V26" i="5"/>
  <c r="O26" i="5"/>
  <c r="W26" i="5"/>
  <c r="N26" i="5"/>
  <c r="Y26" i="5"/>
  <c r="M26" i="5"/>
  <c r="X26" i="5"/>
  <c r="T26" i="5"/>
  <c r="P26" i="5"/>
  <c r="T27" i="5"/>
  <c r="V27" i="5"/>
  <c r="X27" i="5"/>
  <c r="N27" i="5"/>
  <c r="M27" i="5"/>
  <c r="Q27" i="5"/>
  <c r="W27" i="5"/>
  <c r="U27" i="5"/>
  <c r="S27" i="5"/>
  <c r="O27" i="5"/>
  <c r="Y27" i="5"/>
  <c r="P27" i="5"/>
  <c r="R27" i="5"/>
  <c r="L27" i="5"/>
  <c r="N28" i="5"/>
  <c r="X28" i="5"/>
  <c r="V28" i="5"/>
  <c r="O28" i="5"/>
  <c r="P28" i="5"/>
  <c r="Y28" i="5"/>
  <c r="S28" i="5"/>
  <c r="W28" i="5"/>
  <c r="M28" i="5"/>
  <c r="L28" i="5"/>
  <c r="Q28" i="5"/>
  <c r="U28" i="5"/>
  <c r="T28" i="5"/>
  <c r="R28" i="5"/>
  <c r="L29" i="5"/>
  <c r="N29" i="5"/>
  <c r="U29" i="5"/>
  <c r="V29" i="5"/>
  <c r="T29" i="5"/>
  <c r="S29" i="5"/>
  <c r="W29" i="5"/>
  <c r="Q29" i="5"/>
  <c r="Y29" i="5"/>
  <c r="X29" i="5"/>
  <c r="O29" i="5"/>
  <c r="P29" i="5"/>
  <c r="M29" i="5"/>
  <c r="R29" i="5"/>
  <c r="O30" i="5"/>
  <c r="X30" i="5"/>
  <c r="U30" i="5"/>
  <c r="M30" i="5"/>
  <c r="V30" i="5"/>
  <c r="T30" i="5"/>
  <c r="W30" i="5"/>
  <c r="S30" i="5"/>
  <c r="Y30" i="5"/>
  <c r="R30" i="5"/>
  <c r="Q30" i="5"/>
  <c r="N30" i="5"/>
  <c r="L30" i="5"/>
  <c r="P30" i="5"/>
  <c r="E31" i="5"/>
  <c r="P31" i="5"/>
  <c r="T31" i="5"/>
  <c r="O31" i="5"/>
  <c r="L31" i="5"/>
  <c r="X31" i="5"/>
  <c r="N31" i="5"/>
  <c r="M31" i="5"/>
  <c r="R31" i="5"/>
  <c r="U31" i="5"/>
  <c r="Q31" i="5"/>
  <c r="V31" i="5"/>
  <c r="W31" i="5"/>
  <c r="Y31" i="5"/>
  <c r="S31" i="5"/>
  <c r="P32" i="5"/>
  <c r="Y32" i="5"/>
  <c r="T32" i="5"/>
  <c r="Q32" i="5"/>
  <c r="W32" i="5"/>
  <c r="N32" i="5"/>
  <c r="U32" i="5"/>
  <c r="R32" i="5"/>
  <c r="X32" i="5"/>
  <c r="L32" i="5"/>
  <c r="V32" i="5"/>
  <c r="O32" i="5"/>
  <c r="M32" i="5"/>
  <c r="S32" i="5"/>
  <c r="Q33" i="5"/>
  <c r="T33" i="5"/>
  <c r="M33" i="5"/>
  <c r="O33" i="5"/>
  <c r="N33" i="5"/>
  <c r="Y33" i="5"/>
  <c r="R33" i="5"/>
  <c r="U33" i="5"/>
  <c r="P33" i="5"/>
  <c r="V33" i="5"/>
  <c r="X33" i="5"/>
  <c r="S33" i="5"/>
  <c r="W33" i="5"/>
  <c r="L33" i="5"/>
  <c r="S34" i="5"/>
  <c r="W34" i="5"/>
  <c r="X34" i="5"/>
  <c r="P34" i="5"/>
  <c r="U34" i="5"/>
  <c r="N34" i="5"/>
  <c r="T34" i="5"/>
  <c r="Y34" i="5"/>
  <c r="R34" i="5"/>
  <c r="O34" i="5"/>
  <c r="Q34" i="5"/>
  <c r="M34" i="5"/>
  <c r="L34" i="5"/>
  <c r="V34" i="5"/>
  <c r="J6" i="5"/>
  <c r="U6" i="5"/>
  <c r="S6" i="5"/>
  <c r="O6" i="5"/>
  <c r="N6" i="5"/>
  <c r="V6" i="5"/>
  <c r="R6" i="5"/>
  <c r="P6" i="5"/>
  <c r="W6" i="5"/>
  <c r="X6" i="5"/>
  <c r="M6" i="5"/>
  <c r="L6" i="5"/>
  <c r="Q6" i="5"/>
  <c r="T6" i="5"/>
  <c r="Y6" i="5"/>
  <c r="AA6" i="5"/>
  <c r="F6" i="5"/>
  <c r="AA7" i="5" l="1"/>
  <c r="AA8" i="5" l="1"/>
  <c r="AA9" i="5" l="1"/>
  <c r="AA10" i="5" l="1"/>
  <c r="AA11" i="5" l="1"/>
  <c r="AA12" i="5" l="1"/>
  <c r="AA13" i="5" l="1"/>
  <c r="AA14" i="5" l="1"/>
  <c r="AA15" i="5" l="1"/>
  <c r="AA16" i="5" l="1"/>
  <c r="AA17" i="5" l="1"/>
  <c r="AA18" i="5" l="1"/>
  <c r="AA19" i="5" l="1"/>
  <c r="AA20" i="5" l="1"/>
  <c r="AA21" i="5" l="1"/>
  <c r="AA22" i="5" l="1"/>
  <c r="AA23" i="5" l="1"/>
  <c r="AA24" i="5" l="1"/>
  <c r="AA25" i="5" l="1"/>
  <c r="AA26" i="5" l="1"/>
  <c r="AA27" i="5" l="1"/>
  <c r="AA28" i="5" l="1"/>
  <c r="AA29" i="5" l="1"/>
  <c r="AA30" i="5" l="1"/>
  <c r="AA31" i="5" l="1"/>
  <c r="AA32" i="5" l="1"/>
  <c r="AA33" i="5" l="1"/>
  <c r="AA34" i="5"/>
</calcChain>
</file>

<file path=xl/sharedStrings.xml><?xml version="1.0" encoding="utf-8"?>
<sst xmlns="http://schemas.openxmlformats.org/spreadsheetml/2006/main" count="98" uniqueCount="58">
  <si>
    <t>Bijeenkomstfunctie</t>
  </si>
  <si>
    <t>Celfunctie</t>
  </si>
  <si>
    <t>Industriefunctie</t>
  </si>
  <si>
    <t>Kantoorfunctie</t>
  </si>
  <si>
    <t>Logiesfunctie</t>
  </si>
  <si>
    <t>Onderwijsfunctie</t>
  </si>
  <si>
    <t>Sportfunctie</t>
  </si>
  <si>
    <t>Winkelfunctie</t>
  </si>
  <si>
    <t>Woonfunctie</t>
  </si>
  <si>
    <t>jaartal</t>
  </si>
  <si>
    <t>Restaurant</t>
  </si>
  <si>
    <t>Café</t>
  </si>
  <si>
    <t>Kinderopvang</t>
  </si>
  <si>
    <t>Sauna</t>
  </si>
  <si>
    <t>Overig</t>
  </si>
  <si>
    <t>Cellengebouw</t>
  </si>
  <si>
    <t>Ziekenhuis</t>
  </si>
  <si>
    <t>Tehuis met overnachting</t>
  </si>
  <si>
    <t>Medische (groeps) praktijk</t>
  </si>
  <si>
    <t>Opvang zonder overnachting</t>
  </si>
  <si>
    <t xml:space="preserve">Bedrijfshal </t>
  </si>
  <si>
    <t>Koel/vrieshuis</t>
  </si>
  <si>
    <t>Garage/showroom</t>
  </si>
  <si>
    <t>Kantoor</t>
  </si>
  <si>
    <t>Hotel</t>
  </si>
  <si>
    <t>Vakantiepark</t>
  </si>
  <si>
    <t>Basis/ Voorgezet onderwijs</t>
  </si>
  <si>
    <t>Universiteit/HBO/MBO</t>
  </si>
  <si>
    <t>Sportaccommodatie binnen</t>
  </si>
  <si>
    <t>Sportaccommodatie buiten</t>
  </si>
  <si>
    <t>Zwembad</t>
  </si>
  <si>
    <t>Winkel met warenkoeling</t>
  </si>
  <si>
    <t>Winkel zonder warenkoeling</t>
  </si>
  <si>
    <t>Grondgebonden woningen</t>
  </si>
  <si>
    <t>Appartementen</t>
  </si>
  <si>
    <t>Gas %</t>
  </si>
  <si>
    <t>Gas CO2/kWh</t>
  </si>
  <si>
    <t>Elec. %</t>
  </si>
  <si>
    <t>Elec. CO2/kWh</t>
  </si>
  <si>
    <t>Heat %</t>
  </si>
  <si>
    <t>Heat CO2/kWh</t>
  </si>
  <si>
    <t>Mix CO2/kWh</t>
  </si>
  <si>
    <t>§</t>
  </si>
  <si>
    <t xml:space="preserve">Koel/vrieshuis </t>
  </si>
  <si>
    <t>Paris Proof energie pad in kWh/m2 naar gebruikstype en jaartal</t>
  </si>
  <si>
    <t>Paris Proof energie pad in kg CO2/m2 naar gebruikstype en jaartal</t>
  </si>
  <si>
    <t>Woningen</t>
  </si>
  <si>
    <t>Utiliteit</t>
  </si>
  <si>
    <t>Emissiefactoren t/m 2024 CO2emissiefactoren.nl</t>
  </si>
  <si>
    <t>Verdeling woningen</t>
  </si>
  <si>
    <t>Verdeling utiliteit</t>
  </si>
  <si>
    <t xml:space="preserve">Emissiefactoren </t>
  </si>
  <si>
    <t>Prognoses elektriciteit obv KEV 2025 en omrekening WTW</t>
  </si>
  <si>
    <t>Projecties elektriciteit en warmte naar 0 in 2050</t>
  </si>
  <si>
    <t>CO2/kWh tot (verdeling gas, elektriciteit en warmte)</t>
  </si>
  <si>
    <t>Gezondheidszorg-functie anders dan met bedgebied</t>
  </si>
  <si>
    <t>Gezondheidszorg-functie met bedgebied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</si>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</sst>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636362"/>
      <name val="Arial"/>
      <family val="2"/>
    </font>
    <font>
      <b/>
      <sz val="13"/>
      <color theme="0"/>
      <name val="Arial"/>
      <family val="2"/>
    </font>
    <font>
      <sz val="13"/>
      <color rgb="FF636362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3"/>
      <color theme="1"/>
      <name val="Poppins Regular"/>
    </font>
    <font>
      <b/>
      <sz val="13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7305"/>
        <bgColor indexed="64"/>
      </patternFill>
    </fill>
    <fill>
      <patternFill patternType="solid">
        <fgColor rgb="FFFDE3D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D0D0D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indexed="64"/>
      </right>
      <top style="thin">
        <color rgb="FFD0D0D0"/>
      </top>
      <bottom style="thin">
        <color indexed="64"/>
      </bottom>
      <diagonal/>
    </border>
    <border>
      <left style="thin">
        <color rgb="FFD0D0D0"/>
      </left>
      <right style="thin">
        <color indexed="64"/>
      </right>
      <top style="thin">
        <color indexed="64"/>
      </top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thin">
        <color theme="0"/>
      </left>
      <right/>
      <top style="thin">
        <color rgb="FFD0D0D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0D0D0"/>
      </bottom>
      <diagonal/>
    </border>
    <border>
      <left style="thin">
        <color theme="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/>
      <bottom/>
      <diagonal/>
    </border>
    <border>
      <left style="thin">
        <color theme="0"/>
      </left>
      <right style="thin">
        <color rgb="FFD0D0D0"/>
      </right>
      <top/>
      <bottom/>
      <diagonal/>
    </border>
    <border>
      <left/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/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FDE3D3"/>
      </top>
      <bottom/>
      <diagonal/>
    </border>
    <border>
      <left style="thin">
        <color theme="0"/>
      </left>
      <right style="thin">
        <color rgb="FFD0D0D0"/>
      </right>
      <top/>
      <bottom style="medium">
        <color rgb="FFF07305"/>
      </bottom>
      <diagonal/>
    </border>
    <border>
      <left/>
      <right/>
      <top/>
      <bottom style="medium">
        <color rgb="FFF07305"/>
      </bottom>
      <diagonal/>
    </border>
    <border>
      <left/>
      <right style="thin">
        <color rgb="FFD0D0D0"/>
      </right>
      <top/>
      <bottom style="medium">
        <color rgb="FFF07305"/>
      </bottom>
      <diagonal/>
    </border>
    <border>
      <left style="thin">
        <color rgb="FFD0D0D0"/>
      </left>
      <right style="thin">
        <color rgb="FFD0D0D0"/>
      </right>
      <top/>
      <bottom style="medium">
        <color rgb="FFF07305"/>
      </bottom>
      <diagonal/>
    </border>
    <border>
      <left style="medium">
        <color rgb="FFF07305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07305"/>
      </left>
      <right style="thin">
        <color theme="0"/>
      </right>
      <top style="medium">
        <color rgb="FFF0730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07305"/>
      </top>
      <bottom style="thin">
        <color theme="0"/>
      </bottom>
      <diagonal/>
    </border>
    <border>
      <left/>
      <right/>
      <top style="thin">
        <color rgb="FFD0D0D0"/>
      </top>
      <bottom style="medium">
        <color rgb="FFF07305"/>
      </bottom>
      <diagonal/>
    </border>
    <border>
      <left style="medium">
        <color rgb="FFF07305"/>
      </left>
      <right/>
      <top/>
      <bottom/>
      <diagonal/>
    </border>
    <border>
      <left style="thin">
        <color theme="0"/>
      </left>
      <right/>
      <top style="medium">
        <color rgb="FFF07305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D0D0D0"/>
      </bottom>
      <diagonal/>
    </border>
    <border>
      <left/>
      <right style="medium">
        <color rgb="FFF07305"/>
      </right>
      <top/>
      <bottom/>
      <diagonal/>
    </border>
    <border>
      <left/>
      <right style="medium">
        <color rgb="FFF07305"/>
      </right>
      <top/>
      <bottom style="medium">
        <color rgb="FFF0730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07305"/>
      </bottom>
      <diagonal/>
    </border>
    <border>
      <left/>
      <right/>
      <top/>
      <bottom style="thin">
        <color rgb="FFFDE3D3"/>
      </bottom>
      <diagonal/>
    </border>
    <border>
      <left style="medium">
        <color rgb="FFF07305"/>
      </left>
      <right style="thin">
        <color theme="0"/>
      </right>
      <top style="thin">
        <color theme="0"/>
      </top>
      <bottom style="medium">
        <color rgb="FFF0730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rgb="FFD0D0D0"/>
      </right>
      <top style="thin">
        <color theme="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theme="0"/>
      </top>
      <bottom style="thin">
        <color rgb="FFD0D0D0"/>
      </bottom>
      <diagonal/>
    </border>
    <border>
      <left style="thin">
        <color rgb="FFD0D0D0"/>
      </left>
      <right/>
      <top style="thin">
        <color theme="0"/>
      </top>
      <bottom style="thin">
        <color rgb="FFD0D0D0"/>
      </bottom>
      <diagonal/>
    </border>
    <border>
      <left/>
      <right/>
      <top style="thin">
        <color theme="0"/>
      </top>
      <bottom style="thin">
        <color rgb="FFD0D0D0"/>
      </bottom>
      <diagonal/>
    </border>
    <border>
      <left/>
      <right style="thin">
        <color rgb="FFD0D0D0"/>
      </right>
      <top style="thin">
        <color theme="0"/>
      </top>
      <bottom style="thin">
        <color rgb="FFD0D0D0"/>
      </bottom>
      <diagonal/>
    </border>
    <border>
      <left/>
      <right style="medium">
        <color rgb="FFF07305"/>
      </right>
      <top style="thin">
        <color theme="0"/>
      </top>
      <bottom style="thin">
        <color rgb="FFD0D0D0"/>
      </bottom>
      <diagonal/>
    </border>
    <border>
      <left style="thin">
        <color theme="0"/>
      </left>
      <right style="medium">
        <color rgb="FFF07305"/>
      </right>
      <top style="thin">
        <color theme="0"/>
      </top>
      <bottom style="thin">
        <color theme="0"/>
      </bottom>
      <diagonal/>
    </border>
    <border>
      <left/>
      <right style="thin">
        <color rgb="FFD0D0D0"/>
      </right>
      <top style="thin">
        <color theme="0"/>
      </top>
      <bottom/>
      <diagonal/>
    </border>
    <border>
      <left style="thin">
        <color rgb="FFD0D0D0"/>
      </left>
      <right style="thin">
        <color rgb="FFD0D0D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F07305"/>
      </right>
      <top style="thin">
        <color theme="0"/>
      </top>
      <bottom/>
      <diagonal/>
    </border>
    <border>
      <left/>
      <right style="medium">
        <color rgb="FFF07305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ck">
        <color rgb="FFFCD6BE"/>
      </right>
      <top style="thin">
        <color theme="0"/>
      </top>
      <bottom/>
      <diagonal/>
    </border>
    <border>
      <left/>
      <right style="thick">
        <color rgb="FFFCD6BE"/>
      </right>
      <top/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rgb="FFFCD6BE"/>
      </right>
      <top/>
      <bottom style="medium">
        <color rgb="FFF07305"/>
      </bottom>
      <diagonal/>
    </border>
    <border>
      <left/>
      <right style="thin">
        <color theme="0"/>
      </right>
      <top/>
      <bottom style="medium">
        <color rgb="FFF0730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vertical="top" wrapText="1"/>
    </xf>
    <xf numFmtId="164" fontId="0" fillId="0" borderId="0" xfId="0" applyNumberFormat="1"/>
    <xf numFmtId="164" fontId="0" fillId="0" borderId="4" xfId="0" applyNumberFormat="1" applyBorder="1"/>
    <xf numFmtId="9" fontId="0" fillId="0" borderId="0" xfId="0" applyNumberFormat="1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textRotation="90"/>
    </xf>
    <xf numFmtId="0" fontId="2" fillId="2" borderId="0" xfId="0" applyFont="1" applyFill="1" applyAlignment="1">
      <alignment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1" xfId="0" applyFont="1" applyBorder="1" applyAlignment="1">
      <alignment vertical="top" wrapText="1"/>
    </xf>
    <xf numFmtId="0" fontId="2" fillId="0" borderId="41" xfId="0" applyFont="1" applyBorder="1" applyAlignment="1">
      <alignment textRotation="90"/>
    </xf>
    <xf numFmtId="0" fontId="2" fillId="0" borderId="45" xfId="0" applyFont="1" applyBorder="1" applyAlignment="1">
      <alignment textRotation="90"/>
    </xf>
    <xf numFmtId="0" fontId="2" fillId="2" borderId="45" xfId="0" applyFont="1" applyFill="1" applyBorder="1" applyAlignment="1">
      <alignment textRotation="90"/>
    </xf>
    <xf numFmtId="0" fontId="2" fillId="0" borderId="45" xfId="0" applyFont="1" applyBorder="1"/>
    <xf numFmtId="0" fontId="2" fillId="0" borderId="52" xfId="0" applyFont="1" applyBorder="1"/>
    <xf numFmtId="0" fontId="2" fillId="0" borderId="27" xfId="0" applyFont="1" applyBorder="1"/>
    <xf numFmtId="0" fontId="0" fillId="0" borderId="41" xfId="0" applyBorder="1"/>
    <xf numFmtId="0" fontId="0" fillId="0" borderId="34" xfId="0" applyBorder="1"/>
    <xf numFmtId="0" fontId="0" fillId="0" borderId="45" xfId="0" applyBorder="1"/>
    <xf numFmtId="0" fontId="0" fillId="0" borderId="45" xfId="0" applyBorder="1" applyAlignment="1">
      <alignment vertical="top" wrapText="1"/>
    </xf>
    <xf numFmtId="0" fontId="0" fillId="0" borderId="45" xfId="0" applyBorder="1" applyAlignment="1">
      <alignment textRotation="90"/>
    </xf>
    <xf numFmtId="0" fontId="0" fillId="0" borderId="69" xfId="0" applyBorder="1"/>
    <xf numFmtId="0" fontId="5" fillId="4" borderId="49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textRotation="90"/>
    </xf>
    <xf numFmtId="0" fontId="5" fillId="4" borderId="15" xfId="0" applyFont="1" applyFill="1" applyBorder="1" applyAlignment="1">
      <alignment textRotation="90"/>
    </xf>
    <xf numFmtId="0" fontId="5" fillId="4" borderId="43" xfId="0" applyFont="1" applyFill="1" applyBorder="1" applyAlignment="1">
      <alignment textRotation="90"/>
    </xf>
    <xf numFmtId="0" fontId="5" fillId="4" borderId="54" xfId="0" applyFont="1" applyFill="1" applyBorder="1" applyAlignment="1">
      <alignment textRotation="90"/>
    </xf>
    <xf numFmtId="0" fontId="5" fillId="4" borderId="0" xfId="0" applyFont="1" applyFill="1" applyAlignment="1">
      <alignment textRotation="90"/>
    </xf>
    <xf numFmtId="0" fontId="5" fillId="4" borderId="19" xfId="0" applyFont="1" applyFill="1" applyBorder="1" applyAlignment="1">
      <alignment textRotation="90"/>
    </xf>
    <xf numFmtId="0" fontId="5" fillId="4" borderId="18" xfId="0" applyFont="1" applyFill="1" applyBorder="1" applyAlignment="1">
      <alignment textRotation="90"/>
    </xf>
    <xf numFmtId="0" fontId="5" fillId="4" borderId="62" xfId="0" applyFont="1" applyFill="1" applyBorder="1" applyAlignment="1">
      <alignment textRotation="90"/>
    </xf>
    <xf numFmtId="0" fontId="6" fillId="4" borderId="65" xfId="0" applyFont="1" applyFill="1" applyBorder="1"/>
    <xf numFmtId="1" fontId="6" fillId="0" borderId="44" xfId="0" applyNumberFormat="1" applyFont="1" applyBorder="1"/>
    <xf numFmtId="1" fontId="6" fillId="0" borderId="0" xfId="0" applyNumberFormat="1" applyFont="1"/>
    <xf numFmtId="1" fontId="6" fillId="0" borderId="63" xfId="0" applyNumberFormat="1" applyFont="1" applyBorder="1"/>
    <xf numFmtId="1" fontId="6" fillId="0" borderId="64" xfId="0" applyNumberFormat="1" applyFont="1" applyBorder="1"/>
    <xf numFmtId="1" fontId="6" fillId="0" borderId="65" xfId="0" applyNumberFormat="1" applyFont="1" applyBorder="1"/>
    <xf numFmtId="1" fontId="7" fillId="0" borderId="63" xfId="0" applyNumberFormat="1" applyFont="1" applyBorder="1"/>
    <xf numFmtId="1" fontId="6" fillId="0" borderId="66" xfId="0" applyNumberFormat="1" applyFont="1" applyBorder="1"/>
    <xf numFmtId="1" fontId="6" fillId="0" borderId="24" xfId="0" applyNumberFormat="1" applyFont="1" applyBorder="1"/>
    <xf numFmtId="1" fontId="6" fillId="0" borderId="29" xfId="0" applyNumberFormat="1" applyFont="1" applyBorder="1"/>
    <xf numFmtId="1" fontId="6" fillId="0" borderId="30" xfId="0" applyNumberFormat="1" applyFont="1" applyBorder="1"/>
    <xf numFmtId="1" fontId="7" fillId="0" borderId="29" xfId="0" applyNumberFormat="1" applyFont="1" applyBorder="1"/>
    <xf numFmtId="1" fontId="6" fillId="0" borderId="45" xfId="0" applyNumberFormat="1" applyFont="1" applyBorder="1"/>
    <xf numFmtId="0" fontId="6" fillId="4" borderId="47" xfId="0" applyFont="1" applyFill="1" applyBorder="1"/>
    <xf numFmtId="0" fontId="6" fillId="4" borderId="0" xfId="0" applyFont="1" applyFill="1"/>
    <xf numFmtId="1" fontId="6" fillId="0" borderId="19" xfId="0" applyNumberFormat="1" applyFont="1" applyBorder="1"/>
    <xf numFmtId="0" fontId="6" fillId="4" borderId="54" xfId="0" applyFont="1" applyFill="1" applyBorder="1"/>
    <xf numFmtId="0" fontId="6" fillId="4" borderId="16" xfId="0" applyFont="1" applyFill="1" applyBorder="1"/>
    <xf numFmtId="0" fontId="6" fillId="4" borderId="49" xfId="0" applyFont="1" applyFill="1" applyBorder="1"/>
    <xf numFmtId="0" fontId="6" fillId="4" borderId="51" xfId="0" applyFont="1" applyFill="1" applyBorder="1"/>
    <xf numFmtId="1" fontId="6" fillId="0" borderId="34" xfId="0" applyNumberFormat="1" applyFont="1" applyBorder="1"/>
    <xf numFmtId="1" fontId="6" fillId="0" borderId="35" xfId="0" applyNumberFormat="1" applyFont="1" applyBorder="1"/>
    <xf numFmtId="1" fontId="6" fillId="0" borderId="36" xfId="0" applyNumberFormat="1" applyFont="1" applyBorder="1"/>
    <xf numFmtId="1" fontId="7" fillId="0" borderId="35" xfId="0" applyNumberFormat="1" applyFont="1" applyBorder="1"/>
    <xf numFmtId="1" fontId="6" fillId="0" borderId="46" xfId="0" applyNumberFormat="1" applyFont="1" applyBorder="1"/>
    <xf numFmtId="0" fontId="5" fillId="4" borderId="37" xfId="0" applyFont="1" applyFill="1" applyBorder="1" applyAlignment="1">
      <alignment vertical="top" wrapText="1"/>
    </xf>
    <xf numFmtId="0" fontId="5" fillId="4" borderId="47" xfId="0" applyFont="1" applyFill="1" applyBorder="1" applyAlignment="1">
      <alignment textRotation="90"/>
    </xf>
    <xf numFmtId="0" fontId="5" fillId="4" borderId="17" xfId="0" applyFont="1" applyFill="1" applyBorder="1" applyAlignment="1">
      <alignment textRotation="90"/>
    </xf>
    <xf numFmtId="0" fontId="5" fillId="4" borderId="25" xfId="0" applyFont="1" applyFill="1" applyBorder="1" applyAlignment="1">
      <alignment textRotation="90"/>
    </xf>
    <xf numFmtId="1" fontId="8" fillId="4" borderId="48" xfId="0" applyNumberFormat="1" applyFont="1" applyFill="1" applyBorder="1"/>
    <xf numFmtId="1" fontId="8" fillId="2" borderId="55" xfId="0" applyNumberFormat="1" applyFont="1" applyFill="1" applyBorder="1"/>
    <xf numFmtId="1" fontId="8" fillId="2" borderId="21" xfId="0" applyNumberFormat="1" applyFont="1" applyFill="1" applyBorder="1"/>
    <xf numFmtId="1" fontId="8" fillId="2" borderId="10" xfId="0" applyNumberFormat="1" applyFont="1" applyFill="1" applyBorder="1"/>
    <xf numFmtId="1" fontId="8" fillId="2" borderId="11" xfId="0" applyNumberFormat="1" applyFont="1" applyFill="1" applyBorder="1"/>
    <xf numFmtId="1" fontId="8" fillId="4" borderId="9" xfId="0" applyNumberFormat="1" applyFont="1" applyFill="1" applyBorder="1"/>
    <xf numFmtId="1" fontId="8" fillId="2" borderId="8" xfId="0" applyNumberFormat="1" applyFont="1" applyFill="1" applyBorder="1"/>
    <xf numFmtId="1" fontId="8" fillId="2" borderId="20" xfId="0" applyNumberFormat="1" applyFont="1" applyFill="1" applyBorder="1"/>
    <xf numFmtId="1" fontId="8" fillId="2" borderId="1" xfId="0" applyNumberFormat="1" applyFont="1" applyFill="1" applyBorder="1"/>
    <xf numFmtId="1" fontId="8" fillId="2" borderId="6" xfId="0" applyNumberFormat="1" applyFont="1" applyFill="1" applyBorder="1"/>
    <xf numFmtId="1" fontId="8" fillId="4" borderId="3" xfId="0" applyNumberFormat="1" applyFont="1" applyFill="1" applyBorder="1"/>
    <xf numFmtId="1" fontId="8" fillId="2" borderId="2" xfId="0" applyNumberFormat="1" applyFont="1" applyFill="1" applyBorder="1"/>
    <xf numFmtId="1" fontId="8" fillId="2" borderId="22" xfId="0" applyNumberFormat="1" applyFont="1" applyFill="1" applyBorder="1"/>
    <xf numFmtId="1" fontId="8" fillId="2" borderId="5" xfId="0" applyNumberFormat="1" applyFont="1" applyFill="1" applyBorder="1"/>
    <xf numFmtId="1" fontId="8" fillId="2" borderId="7" xfId="0" applyNumberFormat="1" applyFont="1" applyFill="1" applyBorder="1"/>
    <xf numFmtId="1" fontId="6" fillId="0" borderId="56" xfId="0" applyNumberFormat="1" applyFont="1" applyBorder="1"/>
    <xf numFmtId="1" fontId="6" fillId="0" borderId="58" xfId="0" applyNumberFormat="1" applyFont="1" applyBorder="1"/>
    <xf numFmtId="1" fontId="6" fillId="0" borderId="59" xfId="0" applyNumberFormat="1" applyFont="1" applyBorder="1"/>
    <xf numFmtId="1" fontId="6" fillId="0" borderId="60" xfId="0" applyNumberFormat="1" applyFont="1" applyBorder="1"/>
    <xf numFmtId="1" fontId="6" fillId="0" borderId="57" xfId="0" applyNumberFormat="1" applyFont="1" applyBorder="1"/>
    <xf numFmtId="1" fontId="7" fillId="0" borderId="59" xfId="0" applyNumberFormat="1" applyFont="1" applyBorder="1"/>
    <xf numFmtId="1" fontId="6" fillId="0" borderId="61" xfId="0" applyNumberFormat="1" applyFont="1" applyBorder="1"/>
    <xf numFmtId="1" fontId="6" fillId="0" borderId="23" xfId="0" applyNumberFormat="1" applyFont="1" applyBorder="1"/>
    <xf numFmtId="1" fontId="7" fillId="0" borderId="0" xfId="0" applyNumberFormat="1" applyFont="1"/>
    <xf numFmtId="1" fontId="6" fillId="0" borderId="14" xfId="0" applyNumberFormat="1" applyFont="1" applyBorder="1"/>
    <xf numFmtId="1" fontId="6" fillId="0" borderId="26" xfId="0" applyNumberFormat="1" applyFont="1" applyBorder="1"/>
    <xf numFmtId="1" fontId="6" fillId="0" borderId="28" xfId="0" applyNumberFormat="1" applyFont="1" applyBorder="1"/>
    <xf numFmtId="0" fontId="6" fillId="4" borderId="50" xfId="0" applyFont="1" applyFill="1" applyBorder="1"/>
    <xf numFmtId="0" fontId="6" fillId="4" borderId="53" xfId="0" applyFont="1" applyFill="1" applyBorder="1"/>
    <xf numFmtId="1" fontId="6" fillId="0" borderId="33" xfId="0" applyNumberFormat="1" applyFont="1" applyBorder="1"/>
    <xf numFmtId="1" fontId="7" fillId="0" borderId="34" xfId="0" applyNumberFormat="1" applyFont="1" applyBorder="1"/>
    <xf numFmtId="0" fontId="5" fillId="4" borderId="0" xfId="0" applyFont="1" applyFill="1"/>
    <xf numFmtId="164" fontId="6" fillId="5" borderId="68" xfId="0" applyNumberFormat="1" applyFont="1" applyFill="1" applyBorder="1"/>
    <xf numFmtId="0" fontId="6" fillId="0" borderId="0" xfId="0" applyFont="1"/>
    <xf numFmtId="164" fontId="6" fillId="0" borderId="70" xfId="0" applyNumberFormat="1" applyFont="1" applyBorder="1"/>
    <xf numFmtId="9" fontId="6" fillId="0" borderId="65" xfId="0" applyNumberFormat="1" applyFont="1" applyBorder="1"/>
    <xf numFmtId="9" fontId="6" fillId="0" borderId="0" xfId="0" applyNumberFormat="1" applyFont="1"/>
    <xf numFmtId="9" fontId="6" fillId="0" borderId="70" xfId="1" applyFont="1" applyBorder="1"/>
    <xf numFmtId="164" fontId="6" fillId="0" borderId="65" xfId="0" applyNumberFormat="1" applyFont="1" applyBorder="1"/>
    <xf numFmtId="164" fontId="6" fillId="0" borderId="66" xfId="0" applyNumberFormat="1" applyFont="1" applyBorder="1"/>
    <xf numFmtId="164" fontId="6" fillId="0" borderId="0" xfId="0" applyNumberFormat="1" applyFont="1"/>
    <xf numFmtId="164" fontId="6" fillId="0" borderId="71" xfId="0" applyNumberFormat="1" applyFont="1" applyBorder="1"/>
    <xf numFmtId="9" fontId="6" fillId="0" borderId="71" xfId="1" applyFont="1" applyBorder="1"/>
    <xf numFmtId="164" fontId="6" fillId="0" borderId="45" xfId="0" applyNumberFormat="1" applyFont="1" applyBorder="1"/>
    <xf numFmtId="0" fontId="6" fillId="4" borderId="75" xfId="0" applyFont="1" applyFill="1" applyBorder="1"/>
    <xf numFmtId="164" fontId="6" fillId="0" borderId="34" xfId="0" applyNumberFormat="1" applyFont="1" applyBorder="1"/>
    <xf numFmtId="164" fontId="6" fillId="0" borderId="74" xfId="0" applyNumberFormat="1" applyFont="1" applyBorder="1"/>
    <xf numFmtId="9" fontId="6" fillId="0" borderId="34" xfId="0" applyNumberFormat="1" applyFont="1" applyBorder="1"/>
    <xf numFmtId="9" fontId="6" fillId="0" borderId="74" xfId="1" applyFont="1" applyBorder="1"/>
    <xf numFmtId="164" fontId="6" fillId="0" borderId="46" xfId="0" applyNumberFormat="1" applyFont="1" applyBorder="1"/>
    <xf numFmtId="0" fontId="3" fillId="4" borderId="49" xfId="0" applyFont="1" applyFill="1" applyBorder="1" applyAlignment="1">
      <alignment horizontal="center"/>
    </xf>
    <xf numFmtId="0" fontId="3" fillId="4" borderId="66" xfId="0" applyFont="1" applyFill="1" applyBorder="1" applyAlignment="1">
      <alignment horizontal="center"/>
    </xf>
    <xf numFmtId="0" fontId="3" fillId="4" borderId="72" xfId="0" applyFont="1" applyFill="1" applyBorder="1"/>
    <xf numFmtId="0" fontId="3" fillId="4" borderId="54" xfId="0" applyFont="1" applyFill="1" applyBorder="1"/>
    <xf numFmtId="0" fontId="3" fillId="4" borderId="69" xfId="0" applyFont="1" applyFill="1" applyBorder="1"/>
    <xf numFmtId="0" fontId="3" fillId="4" borderId="67" xfId="0" applyFont="1" applyFill="1" applyBorder="1"/>
    <xf numFmtId="0" fontId="10" fillId="0" borderId="0" xfId="0" applyFont="1"/>
    <xf numFmtId="0" fontId="4" fillId="3" borderId="0" xfId="0" applyFont="1" applyFill="1" applyAlignment="1">
      <alignment horizontal="center" vertical="center"/>
    </xf>
    <xf numFmtId="0" fontId="5" fillId="4" borderId="43" xfId="0" applyFont="1" applyFill="1" applyBorder="1" applyAlignment="1">
      <alignment horizontal="center" vertical="top" wrapText="1"/>
    </xf>
    <xf numFmtId="0" fontId="5" fillId="4" borderId="54" xfId="0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0" fontId="5" fillId="4" borderId="67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top" wrapText="1"/>
    </xf>
    <xf numFmtId="0" fontId="3" fillId="4" borderId="7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4" borderId="73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0D0D0"/>
      <color rgb="FF636362"/>
      <color rgb="FFF07305"/>
      <color rgb="FFFCD6BE"/>
      <color rgb="FFF7AC7A"/>
      <color rgb="FFFDE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3715-26DD-8D43-BFFF-D86F87BF38FB}">
  <dimension ref="A1:AB46"/>
  <sheetViews>
    <sheetView tabSelected="1" zoomScaleNormal="100" workbookViewId="0">
      <selection activeCell="E5" sqref="E5"/>
    </sheetView>
  </sheetViews>
  <sheetFormatPr defaultColWidth="11" defaultRowHeight="14.5"/>
  <cols>
    <col min="1" max="1" width="2.5" style="7" customWidth="1"/>
    <col min="2" max="2" width="11" style="7"/>
    <col min="3" max="15" width="11" style="7" customWidth="1"/>
    <col min="16" max="16384" width="11" style="7"/>
  </cols>
  <sheetData>
    <row r="1" spans="1:28" ht="15" thickBot="1">
      <c r="B1" s="11"/>
      <c r="C1" s="1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</row>
    <row r="2" spans="1:28">
      <c r="B2" s="133" t="s">
        <v>44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  <c r="AB2" s="17"/>
    </row>
    <row r="3" spans="1:28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8"/>
      <c r="AB3" s="17"/>
    </row>
    <row r="4" spans="1:28" s="8" customFormat="1" ht="58" customHeight="1">
      <c r="B4" s="67"/>
      <c r="C4" s="139" t="s">
        <v>0</v>
      </c>
      <c r="D4" s="139"/>
      <c r="E4" s="139"/>
      <c r="F4" s="139"/>
      <c r="G4" s="139"/>
      <c r="H4" s="32" t="s">
        <v>1</v>
      </c>
      <c r="I4" s="139" t="s">
        <v>56</v>
      </c>
      <c r="J4" s="139"/>
      <c r="K4" s="139" t="s">
        <v>55</v>
      </c>
      <c r="L4" s="139"/>
      <c r="M4" s="139" t="s">
        <v>2</v>
      </c>
      <c r="N4" s="139"/>
      <c r="O4" s="139"/>
      <c r="P4" s="33" t="s">
        <v>3</v>
      </c>
      <c r="Q4" s="139" t="s">
        <v>4</v>
      </c>
      <c r="R4" s="139"/>
      <c r="S4" s="139" t="s">
        <v>5</v>
      </c>
      <c r="T4" s="139"/>
      <c r="U4" s="139" t="s">
        <v>6</v>
      </c>
      <c r="V4" s="139"/>
      <c r="W4" s="139"/>
      <c r="X4" s="139" t="s">
        <v>7</v>
      </c>
      <c r="Y4" s="139"/>
      <c r="Z4" s="139" t="s">
        <v>8</v>
      </c>
      <c r="AA4" s="129"/>
      <c r="AB4" s="18"/>
    </row>
    <row r="5" spans="1:28" s="9" customFormat="1" ht="175">
      <c r="A5" s="20"/>
      <c r="B5" s="68" t="s">
        <v>9</v>
      </c>
      <c r="C5" s="35" t="s">
        <v>10</v>
      </c>
      <c r="D5" s="69" t="s">
        <v>11</v>
      </c>
      <c r="E5" s="70" t="s">
        <v>12</v>
      </c>
      <c r="F5" s="35" t="s">
        <v>13</v>
      </c>
      <c r="G5" s="35" t="s">
        <v>14</v>
      </c>
      <c r="H5" s="35" t="s">
        <v>15</v>
      </c>
      <c r="I5" s="35" t="s">
        <v>16</v>
      </c>
      <c r="J5" s="35" t="s">
        <v>17</v>
      </c>
      <c r="K5" s="35" t="s">
        <v>18</v>
      </c>
      <c r="L5" s="35" t="s">
        <v>19</v>
      </c>
      <c r="M5" s="35" t="s">
        <v>20</v>
      </c>
      <c r="N5" s="35" t="s">
        <v>43</v>
      </c>
      <c r="O5" s="35" t="s">
        <v>22</v>
      </c>
      <c r="P5" s="35" t="s">
        <v>23</v>
      </c>
      <c r="Q5" s="35" t="s">
        <v>24</v>
      </c>
      <c r="R5" s="35" t="s">
        <v>25</v>
      </c>
      <c r="S5" s="35" t="s">
        <v>26</v>
      </c>
      <c r="T5" s="35" t="s">
        <v>27</v>
      </c>
      <c r="U5" s="35" t="s">
        <v>28</v>
      </c>
      <c r="V5" s="35" t="s">
        <v>29</v>
      </c>
      <c r="W5" s="35" t="s">
        <v>30</v>
      </c>
      <c r="X5" s="35" t="s">
        <v>31</v>
      </c>
      <c r="Y5" s="35" t="s">
        <v>32</v>
      </c>
      <c r="Z5" s="35" t="s">
        <v>33</v>
      </c>
      <c r="AA5" s="41" t="s">
        <v>34</v>
      </c>
      <c r="AB5" s="19"/>
    </row>
    <row r="6" spans="1:28" s="10" customFormat="1" ht="16.5" hidden="1">
      <c r="A6" s="21"/>
      <c r="B6" s="71">
        <v>2013</v>
      </c>
      <c r="C6" s="72">
        <v>695</v>
      </c>
      <c r="D6" s="73">
        <v>250</v>
      </c>
      <c r="E6" s="74">
        <v>172</v>
      </c>
      <c r="F6" s="74">
        <v>478</v>
      </c>
      <c r="G6" s="74">
        <v>245</v>
      </c>
      <c r="H6" s="74">
        <v>340</v>
      </c>
      <c r="I6" s="74">
        <v>278</v>
      </c>
      <c r="J6" s="74">
        <v>243</v>
      </c>
      <c r="K6" s="74">
        <v>229</v>
      </c>
      <c r="L6" s="74">
        <v>258</v>
      </c>
      <c r="M6" s="74">
        <v>140</v>
      </c>
      <c r="N6" s="74">
        <v>254</v>
      </c>
      <c r="O6" s="74">
        <v>200</v>
      </c>
      <c r="P6" s="74">
        <v>223</v>
      </c>
      <c r="Q6" s="74">
        <v>330</v>
      </c>
      <c r="R6" s="74">
        <v>223</v>
      </c>
      <c r="S6" s="74">
        <v>172</v>
      </c>
      <c r="T6" s="74">
        <v>193</v>
      </c>
      <c r="U6" s="74">
        <v>216</v>
      </c>
      <c r="V6" s="74">
        <v>240</v>
      </c>
      <c r="W6" s="74">
        <v>635</v>
      </c>
      <c r="X6" s="74">
        <v>453</v>
      </c>
      <c r="Y6" s="74">
        <v>252</v>
      </c>
      <c r="Z6" s="74"/>
      <c r="AA6" s="75"/>
    </row>
    <row r="7" spans="1:28" s="10" customFormat="1" ht="16.5" hidden="1">
      <c r="A7" s="21"/>
      <c r="B7" s="76">
        <v>2018</v>
      </c>
      <c r="C7" s="77">
        <v>681.1</v>
      </c>
      <c r="D7" s="78">
        <v>245</v>
      </c>
      <c r="E7" s="79">
        <v>168.56</v>
      </c>
      <c r="F7" s="79">
        <v>468.44</v>
      </c>
      <c r="G7" s="79">
        <v>240.1</v>
      </c>
      <c r="H7" s="79">
        <v>333.2</v>
      </c>
      <c r="I7" s="79">
        <v>272.44</v>
      </c>
      <c r="J7" s="79">
        <v>202</v>
      </c>
      <c r="K7" s="79">
        <v>224.42</v>
      </c>
      <c r="L7" s="79">
        <v>252.84</v>
      </c>
      <c r="M7" s="79">
        <v>55</v>
      </c>
      <c r="N7" s="79">
        <v>144</v>
      </c>
      <c r="O7" s="79">
        <v>196</v>
      </c>
      <c r="P7" s="79">
        <v>183</v>
      </c>
      <c r="Q7" s="79">
        <v>300</v>
      </c>
      <c r="R7" s="79">
        <v>218.54</v>
      </c>
      <c r="S7" s="79">
        <v>178.16499999999999</v>
      </c>
      <c r="T7" s="79">
        <v>189.14</v>
      </c>
      <c r="U7" s="79">
        <v>211.68</v>
      </c>
      <c r="V7" s="79">
        <v>235.2</v>
      </c>
      <c r="W7" s="79">
        <v>622.29999999999995</v>
      </c>
      <c r="X7" s="79">
        <v>360</v>
      </c>
      <c r="Y7" s="79">
        <v>145</v>
      </c>
      <c r="Z7" s="79"/>
      <c r="AA7" s="80"/>
    </row>
    <row r="8" spans="1:28" s="10" customFormat="1" ht="16.5" hidden="1">
      <c r="A8" s="21"/>
      <c r="B8" s="76">
        <v>2019</v>
      </c>
      <c r="C8" s="77">
        <v>643.08571428571429</v>
      </c>
      <c r="D8" s="78">
        <v>230</v>
      </c>
      <c r="E8" s="79">
        <v>163.05142857142857</v>
      </c>
      <c r="F8" s="79">
        <v>444.37714285714287</v>
      </c>
      <c r="G8" s="79">
        <v>224.37142857142857</v>
      </c>
      <c r="H8" s="79">
        <v>314.17142857142858</v>
      </c>
      <c r="I8" s="79">
        <v>259.94857142857143</v>
      </c>
      <c r="J8" s="79">
        <v>196</v>
      </c>
      <c r="K8" s="79">
        <v>213.78857142857143</v>
      </c>
      <c r="L8" s="79">
        <v>241.00571428571428</v>
      </c>
      <c r="M8" s="79">
        <v>55</v>
      </c>
      <c r="N8" s="79">
        <v>144</v>
      </c>
      <c r="O8" s="79">
        <v>188</v>
      </c>
      <c r="P8" s="79">
        <v>178.28571428571428</v>
      </c>
      <c r="Q8" s="79">
        <v>287.14285714285717</v>
      </c>
      <c r="R8" s="79">
        <v>207.32</v>
      </c>
      <c r="S8" s="79">
        <v>169.85571428571427</v>
      </c>
      <c r="T8" s="79">
        <v>179.97714285714284</v>
      </c>
      <c r="U8" s="79">
        <v>201.44</v>
      </c>
      <c r="V8" s="79">
        <v>224.45714285714286</v>
      </c>
      <c r="W8" s="79">
        <v>594.82857142857142</v>
      </c>
      <c r="X8" s="79">
        <v>351.42857142857144</v>
      </c>
      <c r="Y8" s="79">
        <v>147.85714285714286</v>
      </c>
      <c r="Z8" s="79"/>
      <c r="AA8" s="80"/>
    </row>
    <row r="9" spans="1:28" s="10" customFormat="1" ht="16.5" hidden="1">
      <c r="A9" s="21"/>
      <c r="B9" s="76">
        <v>2020</v>
      </c>
      <c r="C9" s="77">
        <v>605.07142857142856</v>
      </c>
      <c r="D9" s="78">
        <v>215</v>
      </c>
      <c r="E9" s="79">
        <v>157.54285714285714</v>
      </c>
      <c r="F9" s="79">
        <v>420.31428571428575</v>
      </c>
      <c r="G9" s="79">
        <v>208.64285714285714</v>
      </c>
      <c r="H9" s="79">
        <v>295.14285714285717</v>
      </c>
      <c r="I9" s="79">
        <v>247.45714285714286</v>
      </c>
      <c r="J9" s="79">
        <v>190</v>
      </c>
      <c r="K9" s="79">
        <v>203.15714285714287</v>
      </c>
      <c r="L9" s="79">
        <v>229.17142857142855</v>
      </c>
      <c r="M9" s="79">
        <v>55</v>
      </c>
      <c r="N9" s="79">
        <v>144</v>
      </c>
      <c r="O9" s="79">
        <v>180</v>
      </c>
      <c r="P9" s="79">
        <v>173.57142857142856</v>
      </c>
      <c r="Q9" s="79">
        <v>274.28571428571433</v>
      </c>
      <c r="R9" s="79">
        <v>196.1</v>
      </c>
      <c r="S9" s="79">
        <v>161.54642857142855</v>
      </c>
      <c r="T9" s="79">
        <v>170.81428571428569</v>
      </c>
      <c r="U9" s="79">
        <v>191.2</v>
      </c>
      <c r="V9" s="79">
        <v>213.71428571428572</v>
      </c>
      <c r="W9" s="79">
        <v>567.35714285714289</v>
      </c>
      <c r="X9" s="79">
        <v>342.85714285714289</v>
      </c>
      <c r="Y9" s="79">
        <v>150.71428571428572</v>
      </c>
      <c r="Z9" s="79">
        <v>131</v>
      </c>
      <c r="AA9" s="80">
        <v>141</v>
      </c>
    </row>
    <row r="10" spans="1:28" s="10" customFormat="1" ht="16.5" hidden="1">
      <c r="A10" s="21"/>
      <c r="B10" s="81">
        <v>2021</v>
      </c>
      <c r="C10" s="82">
        <v>567.05714285714282</v>
      </c>
      <c r="D10" s="83">
        <v>200</v>
      </c>
      <c r="E10" s="84">
        <v>152.03428571428572</v>
      </c>
      <c r="F10" s="84">
        <v>396.25142857142862</v>
      </c>
      <c r="G10" s="84">
        <v>192.91428571428571</v>
      </c>
      <c r="H10" s="84">
        <v>276.11428571428576</v>
      </c>
      <c r="I10" s="84">
        <v>234.96571428571428</v>
      </c>
      <c r="J10" s="84">
        <v>184</v>
      </c>
      <c r="K10" s="84">
        <v>192.52571428571432</v>
      </c>
      <c r="L10" s="84">
        <v>217.33714285714282</v>
      </c>
      <c r="M10" s="84">
        <v>55</v>
      </c>
      <c r="N10" s="84">
        <v>144</v>
      </c>
      <c r="O10" s="84">
        <v>172</v>
      </c>
      <c r="P10" s="84">
        <v>168.85714285714283</v>
      </c>
      <c r="Q10" s="84">
        <v>261.4285714285715</v>
      </c>
      <c r="R10" s="84">
        <v>184.88</v>
      </c>
      <c r="S10" s="84">
        <v>153.23714285714283</v>
      </c>
      <c r="T10" s="84">
        <v>161.65142857142854</v>
      </c>
      <c r="U10" s="84">
        <v>180.95999999999998</v>
      </c>
      <c r="V10" s="84">
        <v>202.97142857142859</v>
      </c>
      <c r="W10" s="84">
        <v>539.88571428571436</v>
      </c>
      <c r="X10" s="84">
        <v>334.28571428571433</v>
      </c>
      <c r="Y10" s="84">
        <v>153.57142857142858</v>
      </c>
      <c r="Z10" s="84">
        <v>122.8</v>
      </c>
      <c r="AA10" s="85">
        <v>132.80000000000001</v>
      </c>
    </row>
    <row r="11" spans="1:28" ht="16.5">
      <c r="A11" s="22"/>
      <c r="B11" s="60">
        <v>2022</v>
      </c>
      <c r="C11" s="86">
        <v>529.04285714285697</v>
      </c>
      <c r="D11" s="87">
        <v>185</v>
      </c>
      <c r="E11" s="88">
        <v>146.52571428571429</v>
      </c>
      <c r="F11" s="88">
        <v>372.18857142857149</v>
      </c>
      <c r="G11" s="89">
        <v>177.18571428571428</v>
      </c>
      <c r="H11" s="90">
        <v>257.08571428571435</v>
      </c>
      <c r="I11" s="88">
        <v>222.47428571428571</v>
      </c>
      <c r="J11" s="89">
        <v>178</v>
      </c>
      <c r="K11" s="88">
        <v>181.89428571428576</v>
      </c>
      <c r="L11" s="89">
        <v>205.5028571428571</v>
      </c>
      <c r="M11" s="91">
        <v>47.599999999999994</v>
      </c>
      <c r="N11" s="88">
        <v>125.60000000000001</v>
      </c>
      <c r="O11" s="89">
        <v>164</v>
      </c>
      <c r="P11" s="90">
        <v>164.14285714285711</v>
      </c>
      <c r="Q11" s="88">
        <v>248.57142857142864</v>
      </c>
      <c r="R11" s="89">
        <v>173.66</v>
      </c>
      <c r="S11" s="88">
        <v>144.92785714285711</v>
      </c>
      <c r="T11" s="89">
        <v>152.48857142857139</v>
      </c>
      <c r="U11" s="87">
        <v>170.71999999999997</v>
      </c>
      <c r="V11" s="88">
        <v>192.22857142857146</v>
      </c>
      <c r="W11" s="89">
        <v>512.41428571428582</v>
      </c>
      <c r="X11" s="87">
        <v>325.71428571428578</v>
      </c>
      <c r="Y11" s="88">
        <v>156.42857142857144</v>
      </c>
      <c r="Z11" s="87">
        <v>114.6</v>
      </c>
      <c r="AA11" s="92">
        <v>124.60000000000001</v>
      </c>
    </row>
    <row r="12" spans="1:28" ht="16.5">
      <c r="A12" s="22"/>
      <c r="B12" s="60">
        <v>2023</v>
      </c>
      <c r="C12" s="57">
        <v>491.02857142857135</v>
      </c>
      <c r="D12" s="93">
        <v>170</v>
      </c>
      <c r="E12" s="44">
        <v>141.01714285714286</v>
      </c>
      <c r="F12" s="44">
        <v>348.12571428571437</v>
      </c>
      <c r="G12" s="51">
        <v>161.45714285714286</v>
      </c>
      <c r="H12" s="52">
        <v>238.05714285714291</v>
      </c>
      <c r="I12" s="44">
        <v>209.98285714285714</v>
      </c>
      <c r="J12" s="51">
        <v>172</v>
      </c>
      <c r="K12" s="44">
        <v>171.2628571428572</v>
      </c>
      <c r="L12" s="51">
        <v>193.66857142857137</v>
      </c>
      <c r="M12" s="94">
        <v>38.399999999999991</v>
      </c>
      <c r="N12" s="44">
        <v>110.4</v>
      </c>
      <c r="O12" s="51">
        <v>156</v>
      </c>
      <c r="P12" s="52">
        <v>159.42857142857139</v>
      </c>
      <c r="Q12" s="44">
        <v>235.71428571428578</v>
      </c>
      <c r="R12" s="51">
        <v>162.44</v>
      </c>
      <c r="S12" s="44">
        <v>136.61857142857139</v>
      </c>
      <c r="T12" s="51">
        <v>143.32571428571424</v>
      </c>
      <c r="U12" s="44">
        <v>160.47999999999996</v>
      </c>
      <c r="V12" s="44">
        <v>181.48571428571432</v>
      </c>
      <c r="W12" s="51">
        <v>484.94285714285724</v>
      </c>
      <c r="X12" s="44">
        <v>317.14285714285722</v>
      </c>
      <c r="Y12" s="95">
        <v>156.42857142857144</v>
      </c>
      <c r="Z12" s="44">
        <v>106.39999999999999</v>
      </c>
      <c r="AA12" s="54">
        <v>116.4</v>
      </c>
    </row>
    <row r="13" spans="1:28" ht="16.5">
      <c r="A13" s="22"/>
      <c r="B13" s="55">
        <v>2024</v>
      </c>
      <c r="C13" s="96">
        <v>453.01428571428562</v>
      </c>
      <c r="D13" s="44">
        <v>155</v>
      </c>
      <c r="E13" s="44">
        <v>135.50857142857143</v>
      </c>
      <c r="F13" s="44">
        <v>324.06285714285724</v>
      </c>
      <c r="G13" s="51">
        <v>145.72857142857143</v>
      </c>
      <c r="H13" s="52">
        <v>219.02857142857147</v>
      </c>
      <c r="I13" s="44">
        <v>197.49142857142857</v>
      </c>
      <c r="J13" s="51">
        <v>166</v>
      </c>
      <c r="K13" s="44">
        <v>160.63142857142864</v>
      </c>
      <c r="L13" s="51">
        <v>181.83428571428564</v>
      </c>
      <c r="M13" s="94">
        <v>29.199999999999992</v>
      </c>
      <c r="N13" s="44">
        <v>95.2</v>
      </c>
      <c r="O13" s="51">
        <v>148</v>
      </c>
      <c r="P13" s="52">
        <v>154.71428571428567</v>
      </c>
      <c r="Q13" s="44">
        <v>222.85714285714292</v>
      </c>
      <c r="R13" s="51">
        <v>151.22</v>
      </c>
      <c r="S13" s="44">
        <v>128.30928571428566</v>
      </c>
      <c r="T13" s="51">
        <v>134.16285714285709</v>
      </c>
      <c r="U13" s="44">
        <v>150.23999999999995</v>
      </c>
      <c r="V13" s="44">
        <v>170.74285714285719</v>
      </c>
      <c r="W13" s="51">
        <v>457.47142857142865</v>
      </c>
      <c r="X13" s="44">
        <v>308.57142857142867</v>
      </c>
      <c r="Y13" s="51">
        <v>156.42857142857144</v>
      </c>
      <c r="Z13" s="44">
        <v>98.199999999999989</v>
      </c>
      <c r="AA13" s="54">
        <v>108.2</v>
      </c>
    </row>
    <row r="14" spans="1:28" ht="16.5">
      <c r="A14" s="22"/>
      <c r="B14" s="59">
        <v>2025</v>
      </c>
      <c r="C14" s="97">
        <v>415</v>
      </c>
      <c r="D14" s="44">
        <v>140</v>
      </c>
      <c r="E14" s="44">
        <v>130</v>
      </c>
      <c r="F14" s="44">
        <v>300</v>
      </c>
      <c r="G14" s="51">
        <v>130</v>
      </c>
      <c r="H14" s="52">
        <v>200</v>
      </c>
      <c r="I14" s="44">
        <v>185</v>
      </c>
      <c r="J14" s="51">
        <v>160</v>
      </c>
      <c r="K14" s="44">
        <v>150</v>
      </c>
      <c r="L14" s="51">
        <v>170</v>
      </c>
      <c r="M14" s="94">
        <v>20</v>
      </c>
      <c r="N14" s="44">
        <v>80</v>
      </c>
      <c r="O14" s="51">
        <v>140</v>
      </c>
      <c r="P14" s="52">
        <v>150</v>
      </c>
      <c r="Q14" s="44">
        <v>210</v>
      </c>
      <c r="R14" s="51">
        <v>140</v>
      </c>
      <c r="S14" s="44">
        <v>120</v>
      </c>
      <c r="T14" s="51">
        <v>125</v>
      </c>
      <c r="U14" s="44">
        <v>140</v>
      </c>
      <c r="V14" s="44">
        <v>160</v>
      </c>
      <c r="W14" s="51">
        <v>430</v>
      </c>
      <c r="X14" s="44">
        <v>300</v>
      </c>
      <c r="Y14" s="51">
        <v>156.42857142857144</v>
      </c>
      <c r="Z14" s="44">
        <v>90</v>
      </c>
      <c r="AA14" s="54">
        <v>100</v>
      </c>
    </row>
    <row r="15" spans="1:28" ht="16.5">
      <c r="A15" s="22"/>
      <c r="B15" s="55">
        <v>2026</v>
      </c>
      <c r="C15" s="97">
        <v>386</v>
      </c>
      <c r="D15" s="44">
        <v>130</v>
      </c>
      <c r="E15" s="44">
        <v>120</v>
      </c>
      <c r="F15" s="44">
        <v>280</v>
      </c>
      <c r="G15" s="51">
        <v>122</v>
      </c>
      <c r="H15" s="52">
        <v>186</v>
      </c>
      <c r="I15" s="44">
        <v>175</v>
      </c>
      <c r="J15" s="51">
        <v>151</v>
      </c>
      <c r="K15" s="44">
        <v>142</v>
      </c>
      <c r="L15" s="51">
        <v>159</v>
      </c>
      <c r="M15" s="94">
        <v>14</v>
      </c>
      <c r="N15" s="44">
        <v>71</v>
      </c>
      <c r="O15" s="51">
        <v>130</v>
      </c>
      <c r="P15" s="52">
        <v>140</v>
      </c>
      <c r="Q15" s="44">
        <v>196</v>
      </c>
      <c r="R15" s="51">
        <v>130</v>
      </c>
      <c r="S15" s="44">
        <v>113</v>
      </c>
      <c r="T15" s="51">
        <v>118</v>
      </c>
      <c r="U15" s="44">
        <v>130</v>
      </c>
      <c r="V15" s="44">
        <v>147</v>
      </c>
      <c r="W15" s="51">
        <v>404</v>
      </c>
      <c r="X15" s="44">
        <v>275</v>
      </c>
      <c r="Y15" s="51">
        <v>152</v>
      </c>
      <c r="Z15" s="44">
        <v>83</v>
      </c>
      <c r="AA15" s="54">
        <v>93</v>
      </c>
    </row>
    <row r="16" spans="1:28" ht="16.5">
      <c r="A16" s="22"/>
      <c r="B16" s="60">
        <v>2027</v>
      </c>
      <c r="C16" s="97">
        <v>357</v>
      </c>
      <c r="D16" s="44">
        <v>120</v>
      </c>
      <c r="E16" s="44">
        <v>110</v>
      </c>
      <c r="F16" s="44">
        <v>260</v>
      </c>
      <c r="G16" s="51">
        <v>114</v>
      </c>
      <c r="H16" s="52">
        <v>172</v>
      </c>
      <c r="I16" s="44">
        <v>165</v>
      </c>
      <c r="J16" s="51">
        <v>142</v>
      </c>
      <c r="K16" s="44">
        <v>134</v>
      </c>
      <c r="L16" s="51">
        <v>148</v>
      </c>
      <c r="M16" s="94">
        <v>8</v>
      </c>
      <c r="N16" s="44">
        <v>62</v>
      </c>
      <c r="O16" s="51">
        <v>120</v>
      </c>
      <c r="P16" s="52">
        <v>130</v>
      </c>
      <c r="Q16" s="44">
        <v>182</v>
      </c>
      <c r="R16" s="51">
        <v>120</v>
      </c>
      <c r="S16" s="44">
        <v>106</v>
      </c>
      <c r="T16" s="51">
        <v>111</v>
      </c>
      <c r="U16" s="44">
        <v>120</v>
      </c>
      <c r="V16" s="44">
        <v>134</v>
      </c>
      <c r="W16" s="51">
        <v>378</v>
      </c>
      <c r="X16" s="44">
        <v>250</v>
      </c>
      <c r="Y16" s="51">
        <v>139</v>
      </c>
      <c r="Z16" s="44">
        <v>76</v>
      </c>
      <c r="AA16" s="54">
        <v>86</v>
      </c>
    </row>
    <row r="17" spans="1:27" ht="16.5">
      <c r="A17" s="22"/>
      <c r="B17" s="55">
        <v>2028</v>
      </c>
      <c r="C17" s="97">
        <v>328</v>
      </c>
      <c r="D17" s="44">
        <v>110</v>
      </c>
      <c r="E17" s="44">
        <v>100</v>
      </c>
      <c r="F17" s="44">
        <v>240</v>
      </c>
      <c r="G17" s="51">
        <v>106</v>
      </c>
      <c r="H17" s="52">
        <v>158</v>
      </c>
      <c r="I17" s="44">
        <v>155</v>
      </c>
      <c r="J17" s="51">
        <v>133</v>
      </c>
      <c r="K17" s="44">
        <v>126</v>
      </c>
      <c r="L17" s="51">
        <v>137</v>
      </c>
      <c r="M17" s="94">
        <v>2</v>
      </c>
      <c r="N17" s="44">
        <v>53</v>
      </c>
      <c r="O17" s="51">
        <v>110</v>
      </c>
      <c r="P17" s="52">
        <v>120</v>
      </c>
      <c r="Q17" s="44">
        <v>168</v>
      </c>
      <c r="R17" s="51">
        <v>110</v>
      </c>
      <c r="S17" s="44">
        <v>99</v>
      </c>
      <c r="T17" s="51">
        <v>104</v>
      </c>
      <c r="U17" s="44">
        <v>110</v>
      </c>
      <c r="V17" s="44">
        <v>121</v>
      </c>
      <c r="W17" s="51">
        <v>352</v>
      </c>
      <c r="X17" s="44">
        <v>225</v>
      </c>
      <c r="Y17" s="51">
        <v>126</v>
      </c>
      <c r="Z17" s="44">
        <v>69</v>
      </c>
      <c r="AA17" s="54">
        <v>79</v>
      </c>
    </row>
    <row r="18" spans="1:27" ht="16.5">
      <c r="A18" s="22"/>
      <c r="B18" s="60">
        <v>2029</v>
      </c>
      <c r="C18" s="97">
        <v>299</v>
      </c>
      <c r="D18" s="44">
        <v>100</v>
      </c>
      <c r="E18" s="44">
        <v>90</v>
      </c>
      <c r="F18" s="44">
        <v>220</v>
      </c>
      <c r="G18" s="51">
        <v>98</v>
      </c>
      <c r="H18" s="52">
        <v>144</v>
      </c>
      <c r="I18" s="44">
        <v>145</v>
      </c>
      <c r="J18" s="51">
        <v>124</v>
      </c>
      <c r="K18" s="44">
        <v>118</v>
      </c>
      <c r="L18" s="51">
        <v>126</v>
      </c>
      <c r="M18" s="94">
        <v>-4</v>
      </c>
      <c r="N18" s="44">
        <v>44</v>
      </c>
      <c r="O18" s="51">
        <v>100</v>
      </c>
      <c r="P18" s="52">
        <v>110</v>
      </c>
      <c r="Q18" s="44">
        <v>154</v>
      </c>
      <c r="R18" s="51">
        <v>100</v>
      </c>
      <c r="S18" s="44">
        <v>92</v>
      </c>
      <c r="T18" s="51">
        <v>97</v>
      </c>
      <c r="U18" s="44">
        <v>100</v>
      </c>
      <c r="V18" s="44">
        <v>108</v>
      </c>
      <c r="W18" s="51">
        <v>326</v>
      </c>
      <c r="X18" s="44">
        <v>200</v>
      </c>
      <c r="Y18" s="51">
        <v>113</v>
      </c>
      <c r="Z18" s="44">
        <v>62</v>
      </c>
      <c r="AA18" s="54">
        <v>72</v>
      </c>
    </row>
    <row r="19" spans="1:27" ht="16.5">
      <c r="A19" s="22"/>
      <c r="B19" s="55">
        <v>2030</v>
      </c>
      <c r="C19" s="97">
        <v>270</v>
      </c>
      <c r="D19" s="44">
        <v>90</v>
      </c>
      <c r="E19" s="44">
        <v>80</v>
      </c>
      <c r="F19" s="44">
        <v>200</v>
      </c>
      <c r="G19" s="51">
        <v>90</v>
      </c>
      <c r="H19" s="52">
        <v>130</v>
      </c>
      <c r="I19" s="44">
        <v>135</v>
      </c>
      <c r="J19" s="51">
        <v>115</v>
      </c>
      <c r="K19" s="44">
        <v>110</v>
      </c>
      <c r="L19" s="51">
        <v>115</v>
      </c>
      <c r="M19" s="94">
        <v>-10</v>
      </c>
      <c r="N19" s="44">
        <v>35</v>
      </c>
      <c r="O19" s="51">
        <v>90</v>
      </c>
      <c r="P19" s="52">
        <v>100</v>
      </c>
      <c r="Q19" s="44">
        <v>140</v>
      </c>
      <c r="R19" s="51">
        <v>90</v>
      </c>
      <c r="S19" s="44">
        <v>85</v>
      </c>
      <c r="T19" s="51">
        <v>90</v>
      </c>
      <c r="U19" s="44">
        <v>90</v>
      </c>
      <c r="V19" s="44">
        <v>95</v>
      </c>
      <c r="W19" s="51">
        <v>300</v>
      </c>
      <c r="X19" s="44">
        <v>175</v>
      </c>
      <c r="Y19" s="51">
        <v>100</v>
      </c>
      <c r="Z19" s="44">
        <v>55</v>
      </c>
      <c r="AA19" s="54">
        <v>65</v>
      </c>
    </row>
    <row r="20" spans="1:27" ht="16.5">
      <c r="A20" s="22"/>
      <c r="B20" s="60">
        <v>2031</v>
      </c>
      <c r="C20" s="97">
        <v>263</v>
      </c>
      <c r="D20" s="44">
        <v>88</v>
      </c>
      <c r="E20" s="44">
        <v>77</v>
      </c>
      <c r="F20" s="44">
        <v>196</v>
      </c>
      <c r="G20" s="51">
        <v>88</v>
      </c>
      <c r="H20" s="52">
        <v>127</v>
      </c>
      <c r="I20" s="44">
        <v>131.5</v>
      </c>
      <c r="J20" s="51">
        <v>111.5</v>
      </c>
      <c r="K20" s="44">
        <v>107</v>
      </c>
      <c r="L20" s="51">
        <v>112.5</v>
      </c>
      <c r="M20" s="94">
        <v>-11.5</v>
      </c>
      <c r="N20" s="44">
        <v>33</v>
      </c>
      <c r="O20" s="51">
        <v>88</v>
      </c>
      <c r="P20" s="52">
        <v>97</v>
      </c>
      <c r="Q20" s="44">
        <v>137</v>
      </c>
      <c r="R20" s="51">
        <v>88</v>
      </c>
      <c r="S20" s="44">
        <v>82.5</v>
      </c>
      <c r="T20" s="51">
        <v>88</v>
      </c>
      <c r="U20" s="44">
        <v>88</v>
      </c>
      <c r="V20" s="44">
        <v>93.5</v>
      </c>
      <c r="W20" s="51">
        <v>291</v>
      </c>
      <c r="X20" s="44">
        <v>172.5</v>
      </c>
      <c r="Y20" s="51">
        <v>98</v>
      </c>
      <c r="Z20" s="44">
        <v>53</v>
      </c>
      <c r="AA20" s="54">
        <v>63</v>
      </c>
    </row>
    <row r="21" spans="1:27" ht="16.5">
      <c r="A21" s="22"/>
      <c r="B21" s="55">
        <v>2032</v>
      </c>
      <c r="C21" s="97">
        <v>256</v>
      </c>
      <c r="D21" s="44">
        <v>86</v>
      </c>
      <c r="E21" s="44">
        <v>74</v>
      </c>
      <c r="F21" s="44">
        <v>192</v>
      </c>
      <c r="G21" s="51">
        <v>86</v>
      </c>
      <c r="H21" s="52">
        <v>124</v>
      </c>
      <c r="I21" s="44">
        <v>128</v>
      </c>
      <c r="J21" s="51">
        <v>108</v>
      </c>
      <c r="K21" s="44">
        <v>104</v>
      </c>
      <c r="L21" s="51">
        <v>110</v>
      </c>
      <c r="M21" s="94">
        <v>-13</v>
      </c>
      <c r="N21" s="44">
        <v>31</v>
      </c>
      <c r="O21" s="51">
        <v>86</v>
      </c>
      <c r="P21" s="52">
        <v>94</v>
      </c>
      <c r="Q21" s="44">
        <v>134</v>
      </c>
      <c r="R21" s="51">
        <v>86</v>
      </c>
      <c r="S21" s="44">
        <v>80</v>
      </c>
      <c r="T21" s="51">
        <v>86</v>
      </c>
      <c r="U21" s="44">
        <v>86</v>
      </c>
      <c r="V21" s="44">
        <v>92</v>
      </c>
      <c r="W21" s="51">
        <v>282</v>
      </c>
      <c r="X21" s="44">
        <v>170</v>
      </c>
      <c r="Y21" s="51">
        <v>96</v>
      </c>
      <c r="Z21" s="44">
        <v>51</v>
      </c>
      <c r="AA21" s="54">
        <v>61</v>
      </c>
    </row>
    <row r="22" spans="1:27" ht="16.5">
      <c r="A22" s="22"/>
      <c r="B22" s="59">
        <v>2033</v>
      </c>
      <c r="C22" s="97">
        <v>249</v>
      </c>
      <c r="D22" s="44">
        <v>84</v>
      </c>
      <c r="E22" s="44">
        <v>71</v>
      </c>
      <c r="F22" s="44">
        <v>188</v>
      </c>
      <c r="G22" s="51">
        <v>84</v>
      </c>
      <c r="H22" s="52">
        <v>121</v>
      </c>
      <c r="I22" s="44">
        <v>124.5</v>
      </c>
      <c r="J22" s="51">
        <v>104.5</v>
      </c>
      <c r="K22" s="44">
        <v>101</v>
      </c>
      <c r="L22" s="51">
        <v>107.5</v>
      </c>
      <c r="M22" s="94">
        <v>-14.5</v>
      </c>
      <c r="N22" s="44">
        <v>29</v>
      </c>
      <c r="O22" s="51">
        <v>84</v>
      </c>
      <c r="P22" s="52">
        <v>91</v>
      </c>
      <c r="Q22" s="44">
        <v>131</v>
      </c>
      <c r="R22" s="51">
        <v>84</v>
      </c>
      <c r="S22" s="44">
        <v>77.5</v>
      </c>
      <c r="T22" s="51">
        <v>84</v>
      </c>
      <c r="U22" s="44">
        <v>84</v>
      </c>
      <c r="V22" s="44">
        <v>90.5</v>
      </c>
      <c r="W22" s="51">
        <v>273</v>
      </c>
      <c r="X22" s="44">
        <v>167.5</v>
      </c>
      <c r="Y22" s="51">
        <v>94</v>
      </c>
      <c r="Z22" s="44">
        <v>49</v>
      </c>
      <c r="AA22" s="54">
        <v>59</v>
      </c>
    </row>
    <row r="23" spans="1:27" ht="16.5">
      <c r="A23" s="22"/>
      <c r="B23" s="60">
        <v>2034</v>
      </c>
      <c r="C23" s="97">
        <v>242</v>
      </c>
      <c r="D23" s="44">
        <v>82</v>
      </c>
      <c r="E23" s="44">
        <v>68</v>
      </c>
      <c r="F23" s="44">
        <v>184</v>
      </c>
      <c r="G23" s="51">
        <v>82</v>
      </c>
      <c r="H23" s="52">
        <v>118</v>
      </c>
      <c r="I23" s="44">
        <v>121</v>
      </c>
      <c r="J23" s="51">
        <v>101</v>
      </c>
      <c r="K23" s="44">
        <v>98</v>
      </c>
      <c r="L23" s="51">
        <v>105</v>
      </c>
      <c r="M23" s="94">
        <v>-16</v>
      </c>
      <c r="N23" s="44">
        <v>27</v>
      </c>
      <c r="O23" s="51">
        <v>82</v>
      </c>
      <c r="P23" s="52">
        <v>88</v>
      </c>
      <c r="Q23" s="44">
        <v>128</v>
      </c>
      <c r="R23" s="51">
        <v>82</v>
      </c>
      <c r="S23" s="44">
        <v>75</v>
      </c>
      <c r="T23" s="51">
        <v>82</v>
      </c>
      <c r="U23" s="44">
        <v>82</v>
      </c>
      <c r="V23" s="44">
        <v>89</v>
      </c>
      <c r="W23" s="51">
        <v>264</v>
      </c>
      <c r="X23" s="44">
        <v>165</v>
      </c>
      <c r="Y23" s="51">
        <v>92</v>
      </c>
      <c r="Z23" s="44">
        <v>47</v>
      </c>
      <c r="AA23" s="54">
        <v>57</v>
      </c>
    </row>
    <row r="24" spans="1:27" ht="16.5">
      <c r="A24" s="22"/>
      <c r="B24" s="55">
        <v>2035</v>
      </c>
      <c r="C24" s="97">
        <v>235</v>
      </c>
      <c r="D24" s="44">
        <v>80</v>
      </c>
      <c r="E24" s="44">
        <v>65</v>
      </c>
      <c r="F24" s="44">
        <v>180</v>
      </c>
      <c r="G24" s="51">
        <v>80</v>
      </c>
      <c r="H24" s="52">
        <v>115</v>
      </c>
      <c r="I24" s="44">
        <v>117.5</v>
      </c>
      <c r="J24" s="51">
        <v>97.5</v>
      </c>
      <c r="K24" s="44">
        <v>95</v>
      </c>
      <c r="L24" s="51">
        <v>102.5</v>
      </c>
      <c r="M24" s="94">
        <v>-17.5</v>
      </c>
      <c r="N24" s="44">
        <v>25</v>
      </c>
      <c r="O24" s="51">
        <v>80</v>
      </c>
      <c r="P24" s="52">
        <v>85</v>
      </c>
      <c r="Q24" s="44">
        <v>125</v>
      </c>
      <c r="R24" s="51">
        <v>80</v>
      </c>
      <c r="S24" s="44">
        <v>72.5</v>
      </c>
      <c r="T24" s="51">
        <v>80</v>
      </c>
      <c r="U24" s="44">
        <v>80</v>
      </c>
      <c r="V24" s="44">
        <v>87.5</v>
      </c>
      <c r="W24" s="51">
        <v>255</v>
      </c>
      <c r="X24" s="44">
        <v>162.5</v>
      </c>
      <c r="Y24" s="51">
        <v>90</v>
      </c>
      <c r="Z24" s="44">
        <v>45</v>
      </c>
      <c r="AA24" s="54">
        <v>55</v>
      </c>
    </row>
    <row r="25" spans="1:27" ht="16.5">
      <c r="A25" s="22"/>
      <c r="B25" s="98">
        <v>2036</v>
      </c>
      <c r="C25" s="97">
        <v>228</v>
      </c>
      <c r="D25" s="44">
        <v>78</v>
      </c>
      <c r="E25" s="44">
        <v>62</v>
      </c>
      <c r="F25" s="44">
        <v>176</v>
      </c>
      <c r="G25" s="51">
        <v>78</v>
      </c>
      <c r="H25" s="52">
        <v>112</v>
      </c>
      <c r="I25" s="44">
        <v>114</v>
      </c>
      <c r="J25" s="51">
        <v>94</v>
      </c>
      <c r="K25" s="44">
        <v>92</v>
      </c>
      <c r="L25" s="51">
        <v>100</v>
      </c>
      <c r="M25" s="94">
        <v>-19</v>
      </c>
      <c r="N25" s="44">
        <v>23</v>
      </c>
      <c r="O25" s="51">
        <v>78</v>
      </c>
      <c r="P25" s="52">
        <v>82</v>
      </c>
      <c r="Q25" s="44">
        <v>122</v>
      </c>
      <c r="R25" s="51">
        <v>78</v>
      </c>
      <c r="S25" s="44">
        <v>70</v>
      </c>
      <c r="T25" s="51">
        <v>78</v>
      </c>
      <c r="U25" s="44">
        <v>78</v>
      </c>
      <c r="V25" s="44">
        <v>86</v>
      </c>
      <c r="W25" s="51">
        <v>246</v>
      </c>
      <c r="X25" s="44">
        <v>160</v>
      </c>
      <c r="Y25" s="51">
        <v>88</v>
      </c>
      <c r="Z25" s="44">
        <v>43</v>
      </c>
      <c r="AA25" s="54">
        <v>53</v>
      </c>
    </row>
    <row r="26" spans="1:27" ht="16.5">
      <c r="A26" s="22"/>
      <c r="B26" s="55">
        <v>2037</v>
      </c>
      <c r="C26" s="97">
        <v>221</v>
      </c>
      <c r="D26" s="44">
        <v>76</v>
      </c>
      <c r="E26" s="44">
        <v>59</v>
      </c>
      <c r="F26" s="44">
        <v>172</v>
      </c>
      <c r="G26" s="51">
        <v>76</v>
      </c>
      <c r="H26" s="52">
        <v>109</v>
      </c>
      <c r="I26" s="44">
        <v>110.5</v>
      </c>
      <c r="J26" s="51">
        <v>90.5</v>
      </c>
      <c r="K26" s="44">
        <v>89</v>
      </c>
      <c r="L26" s="51">
        <v>97.5</v>
      </c>
      <c r="M26" s="94">
        <v>-20.5</v>
      </c>
      <c r="N26" s="44">
        <v>21</v>
      </c>
      <c r="O26" s="51">
        <v>76</v>
      </c>
      <c r="P26" s="52">
        <v>79</v>
      </c>
      <c r="Q26" s="44">
        <v>119</v>
      </c>
      <c r="R26" s="51">
        <v>76</v>
      </c>
      <c r="S26" s="44">
        <v>67.5</v>
      </c>
      <c r="T26" s="51">
        <v>76</v>
      </c>
      <c r="U26" s="44">
        <v>76</v>
      </c>
      <c r="V26" s="44">
        <v>84.5</v>
      </c>
      <c r="W26" s="51">
        <v>237</v>
      </c>
      <c r="X26" s="44">
        <v>157.5</v>
      </c>
      <c r="Y26" s="51">
        <v>86</v>
      </c>
      <c r="Z26" s="44">
        <v>41</v>
      </c>
      <c r="AA26" s="54">
        <v>51</v>
      </c>
    </row>
    <row r="27" spans="1:27" ht="16.5">
      <c r="A27" s="22"/>
      <c r="B27" s="55">
        <v>2038</v>
      </c>
      <c r="C27" s="97">
        <v>214</v>
      </c>
      <c r="D27" s="44">
        <v>74</v>
      </c>
      <c r="E27" s="44">
        <v>56</v>
      </c>
      <c r="F27" s="44">
        <v>168</v>
      </c>
      <c r="G27" s="51">
        <v>74</v>
      </c>
      <c r="H27" s="52">
        <v>106</v>
      </c>
      <c r="I27" s="44">
        <v>107</v>
      </c>
      <c r="J27" s="51">
        <v>87</v>
      </c>
      <c r="K27" s="44">
        <v>86</v>
      </c>
      <c r="L27" s="51">
        <v>95</v>
      </c>
      <c r="M27" s="94">
        <v>-22</v>
      </c>
      <c r="N27" s="44">
        <v>19</v>
      </c>
      <c r="O27" s="51">
        <v>74</v>
      </c>
      <c r="P27" s="52">
        <v>76</v>
      </c>
      <c r="Q27" s="44">
        <v>116</v>
      </c>
      <c r="R27" s="51">
        <v>74</v>
      </c>
      <c r="S27" s="44">
        <v>65</v>
      </c>
      <c r="T27" s="51">
        <v>74</v>
      </c>
      <c r="U27" s="44">
        <v>74</v>
      </c>
      <c r="V27" s="44">
        <v>83</v>
      </c>
      <c r="W27" s="51">
        <v>228</v>
      </c>
      <c r="X27" s="44">
        <v>155</v>
      </c>
      <c r="Y27" s="51">
        <v>84</v>
      </c>
      <c r="Z27" s="44">
        <v>39</v>
      </c>
      <c r="AA27" s="54">
        <v>49</v>
      </c>
    </row>
    <row r="28" spans="1:27" ht="16.5">
      <c r="A28" s="22"/>
      <c r="B28" s="55">
        <v>2039</v>
      </c>
      <c r="C28" s="97">
        <v>207</v>
      </c>
      <c r="D28" s="44">
        <v>72</v>
      </c>
      <c r="E28" s="44">
        <v>53</v>
      </c>
      <c r="F28" s="44">
        <v>164</v>
      </c>
      <c r="G28" s="51">
        <v>72</v>
      </c>
      <c r="H28" s="52">
        <v>103</v>
      </c>
      <c r="I28" s="44">
        <v>103.5</v>
      </c>
      <c r="J28" s="51">
        <v>83.5</v>
      </c>
      <c r="K28" s="44">
        <v>83</v>
      </c>
      <c r="L28" s="51">
        <v>92.5</v>
      </c>
      <c r="M28" s="94">
        <v>-23.5</v>
      </c>
      <c r="N28" s="44">
        <v>17</v>
      </c>
      <c r="O28" s="51">
        <v>72</v>
      </c>
      <c r="P28" s="52">
        <v>73</v>
      </c>
      <c r="Q28" s="44">
        <v>113</v>
      </c>
      <c r="R28" s="51">
        <v>72</v>
      </c>
      <c r="S28" s="44">
        <v>62.5</v>
      </c>
      <c r="T28" s="51">
        <v>72</v>
      </c>
      <c r="U28" s="44">
        <v>72</v>
      </c>
      <c r="V28" s="44">
        <v>81.5</v>
      </c>
      <c r="W28" s="51">
        <v>219</v>
      </c>
      <c r="X28" s="44">
        <v>152.5</v>
      </c>
      <c r="Y28" s="51">
        <v>82</v>
      </c>
      <c r="Z28" s="44">
        <v>37</v>
      </c>
      <c r="AA28" s="54">
        <v>47</v>
      </c>
    </row>
    <row r="29" spans="1:27" ht="16.5">
      <c r="A29" s="22"/>
      <c r="B29" s="98">
        <v>2040</v>
      </c>
      <c r="C29" s="97">
        <v>200</v>
      </c>
      <c r="D29" s="44">
        <v>70</v>
      </c>
      <c r="E29" s="44">
        <v>50</v>
      </c>
      <c r="F29" s="44">
        <v>160</v>
      </c>
      <c r="G29" s="51">
        <v>70</v>
      </c>
      <c r="H29" s="52">
        <v>100</v>
      </c>
      <c r="I29" s="44">
        <v>100</v>
      </c>
      <c r="J29" s="51">
        <v>80</v>
      </c>
      <c r="K29" s="44">
        <v>80</v>
      </c>
      <c r="L29" s="51">
        <v>90</v>
      </c>
      <c r="M29" s="94">
        <v>-25</v>
      </c>
      <c r="N29" s="44">
        <v>15</v>
      </c>
      <c r="O29" s="51">
        <v>70</v>
      </c>
      <c r="P29" s="52">
        <v>70</v>
      </c>
      <c r="Q29" s="44">
        <v>110</v>
      </c>
      <c r="R29" s="51">
        <v>70</v>
      </c>
      <c r="S29" s="44">
        <v>60</v>
      </c>
      <c r="T29" s="51">
        <v>70</v>
      </c>
      <c r="U29" s="44">
        <v>70</v>
      </c>
      <c r="V29" s="44">
        <v>80</v>
      </c>
      <c r="W29" s="51">
        <v>210</v>
      </c>
      <c r="X29" s="44">
        <v>150</v>
      </c>
      <c r="Y29" s="51">
        <v>80</v>
      </c>
      <c r="Z29" s="44">
        <v>35</v>
      </c>
      <c r="AA29" s="54">
        <v>45</v>
      </c>
    </row>
    <row r="30" spans="1:27" ht="16.5">
      <c r="A30" s="22"/>
      <c r="B30" s="59">
        <v>2041</v>
      </c>
      <c r="C30" s="97">
        <v>200</v>
      </c>
      <c r="D30" s="44">
        <v>70</v>
      </c>
      <c r="E30" s="44">
        <v>50</v>
      </c>
      <c r="F30" s="44">
        <v>160</v>
      </c>
      <c r="G30" s="51">
        <v>70</v>
      </c>
      <c r="H30" s="52">
        <v>100</v>
      </c>
      <c r="I30" s="44">
        <v>100</v>
      </c>
      <c r="J30" s="51">
        <v>80</v>
      </c>
      <c r="K30" s="44">
        <v>80</v>
      </c>
      <c r="L30" s="51">
        <v>90</v>
      </c>
      <c r="M30" s="94">
        <v>-25</v>
      </c>
      <c r="N30" s="44">
        <v>15</v>
      </c>
      <c r="O30" s="51">
        <v>70</v>
      </c>
      <c r="P30" s="52">
        <v>70</v>
      </c>
      <c r="Q30" s="44">
        <v>110</v>
      </c>
      <c r="R30" s="51">
        <v>70</v>
      </c>
      <c r="S30" s="44">
        <v>60</v>
      </c>
      <c r="T30" s="51">
        <v>70</v>
      </c>
      <c r="U30" s="44">
        <v>70</v>
      </c>
      <c r="V30" s="44">
        <v>80</v>
      </c>
      <c r="W30" s="51">
        <v>210</v>
      </c>
      <c r="X30" s="44">
        <v>150</v>
      </c>
      <c r="Y30" s="51">
        <v>80</v>
      </c>
      <c r="Z30" s="44">
        <v>35</v>
      </c>
      <c r="AA30" s="54">
        <v>45</v>
      </c>
    </row>
    <row r="31" spans="1:27" ht="16.5">
      <c r="A31" s="22"/>
      <c r="B31" s="55">
        <v>2042</v>
      </c>
      <c r="C31" s="97">
        <v>200</v>
      </c>
      <c r="D31" s="44">
        <v>70</v>
      </c>
      <c r="E31" s="44">
        <v>50</v>
      </c>
      <c r="F31" s="44">
        <v>160</v>
      </c>
      <c r="G31" s="51">
        <v>70</v>
      </c>
      <c r="H31" s="52">
        <v>100</v>
      </c>
      <c r="I31" s="44">
        <v>100</v>
      </c>
      <c r="J31" s="51">
        <v>80</v>
      </c>
      <c r="K31" s="44">
        <v>80</v>
      </c>
      <c r="L31" s="51">
        <v>90</v>
      </c>
      <c r="M31" s="94">
        <v>-25</v>
      </c>
      <c r="N31" s="44">
        <v>15</v>
      </c>
      <c r="O31" s="51">
        <v>70</v>
      </c>
      <c r="P31" s="52">
        <v>70</v>
      </c>
      <c r="Q31" s="44">
        <v>110</v>
      </c>
      <c r="R31" s="51">
        <v>70</v>
      </c>
      <c r="S31" s="44">
        <v>60</v>
      </c>
      <c r="T31" s="51">
        <v>70</v>
      </c>
      <c r="U31" s="44">
        <v>70</v>
      </c>
      <c r="V31" s="44">
        <v>80</v>
      </c>
      <c r="W31" s="51">
        <v>210</v>
      </c>
      <c r="X31" s="44">
        <v>150</v>
      </c>
      <c r="Y31" s="51">
        <v>80</v>
      </c>
      <c r="Z31" s="44">
        <v>35</v>
      </c>
      <c r="AA31" s="54">
        <v>45</v>
      </c>
    </row>
    <row r="32" spans="1:27" ht="16.5">
      <c r="A32" s="22"/>
      <c r="B32" s="98">
        <v>2043</v>
      </c>
      <c r="C32" s="97">
        <v>200</v>
      </c>
      <c r="D32" s="44">
        <v>70</v>
      </c>
      <c r="E32" s="44">
        <v>50</v>
      </c>
      <c r="F32" s="44">
        <v>160</v>
      </c>
      <c r="G32" s="51">
        <v>70</v>
      </c>
      <c r="H32" s="52">
        <v>100</v>
      </c>
      <c r="I32" s="44">
        <v>100</v>
      </c>
      <c r="J32" s="51">
        <v>80</v>
      </c>
      <c r="K32" s="44">
        <v>80</v>
      </c>
      <c r="L32" s="51">
        <v>90</v>
      </c>
      <c r="M32" s="94">
        <v>-25</v>
      </c>
      <c r="N32" s="44">
        <v>15</v>
      </c>
      <c r="O32" s="51">
        <v>70</v>
      </c>
      <c r="P32" s="52">
        <v>70</v>
      </c>
      <c r="Q32" s="44">
        <v>110</v>
      </c>
      <c r="R32" s="51">
        <v>70</v>
      </c>
      <c r="S32" s="44">
        <v>60</v>
      </c>
      <c r="T32" s="51">
        <v>70</v>
      </c>
      <c r="U32" s="44">
        <v>70</v>
      </c>
      <c r="V32" s="44">
        <v>80</v>
      </c>
      <c r="W32" s="51">
        <v>210</v>
      </c>
      <c r="X32" s="44">
        <v>150</v>
      </c>
      <c r="Y32" s="51">
        <v>80</v>
      </c>
      <c r="Z32" s="44">
        <v>35</v>
      </c>
      <c r="AA32" s="54">
        <v>45</v>
      </c>
    </row>
    <row r="33" spans="1:27" ht="16.5">
      <c r="A33" s="22"/>
      <c r="B33" s="55">
        <v>2044</v>
      </c>
      <c r="C33" s="97">
        <v>200</v>
      </c>
      <c r="D33" s="44">
        <v>70</v>
      </c>
      <c r="E33" s="44">
        <v>50</v>
      </c>
      <c r="F33" s="44">
        <v>160</v>
      </c>
      <c r="G33" s="51">
        <v>70</v>
      </c>
      <c r="H33" s="52">
        <v>100</v>
      </c>
      <c r="I33" s="44">
        <v>100</v>
      </c>
      <c r="J33" s="51">
        <v>80</v>
      </c>
      <c r="K33" s="44">
        <v>80</v>
      </c>
      <c r="L33" s="51">
        <v>90</v>
      </c>
      <c r="M33" s="94">
        <v>-25</v>
      </c>
      <c r="N33" s="44">
        <v>15</v>
      </c>
      <c r="O33" s="51">
        <v>70</v>
      </c>
      <c r="P33" s="52">
        <v>70</v>
      </c>
      <c r="Q33" s="44">
        <v>110</v>
      </c>
      <c r="R33" s="51">
        <v>70</v>
      </c>
      <c r="S33" s="44">
        <v>60</v>
      </c>
      <c r="T33" s="51">
        <v>70</v>
      </c>
      <c r="U33" s="44">
        <v>70</v>
      </c>
      <c r="V33" s="44">
        <v>80</v>
      </c>
      <c r="W33" s="51">
        <v>210</v>
      </c>
      <c r="X33" s="44">
        <v>150</v>
      </c>
      <c r="Y33" s="51">
        <v>80</v>
      </c>
      <c r="Z33" s="44">
        <v>35</v>
      </c>
      <c r="AA33" s="54">
        <v>45</v>
      </c>
    </row>
    <row r="34" spans="1:27" ht="16.5">
      <c r="A34" s="22"/>
      <c r="B34" s="59">
        <v>2045</v>
      </c>
      <c r="C34" s="97">
        <v>200</v>
      </c>
      <c r="D34" s="44">
        <v>70</v>
      </c>
      <c r="E34" s="44">
        <v>50</v>
      </c>
      <c r="F34" s="44">
        <v>160</v>
      </c>
      <c r="G34" s="51">
        <v>70</v>
      </c>
      <c r="H34" s="52">
        <v>100</v>
      </c>
      <c r="I34" s="44">
        <v>100</v>
      </c>
      <c r="J34" s="51">
        <v>80</v>
      </c>
      <c r="K34" s="44">
        <v>80</v>
      </c>
      <c r="L34" s="51">
        <v>90</v>
      </c>
      <c r="M34" s="94">
        <v>-25</v>
      </c>
      <c r="N34" s="44">
        <v>15</v>
      </c>
      <c r="O34" s="51">
        <v>70</v>
      </c>
      <c r="P34" s="52">
        <v>70</v>
      </c>
      <c r="Q34" s="44">
        <v>110</v>
      </c>
      <c r="R34" s="51">
        <v>70</v>
      </c>
      <c r="S34" s="44">
        <v>60</v>
      </c>
      <c r="T34" s="51">
        <v>70</v>
      </c>
      <c r="U34" s="44">
        <v>70</v>
      </c>
      <c r="V34" s="44">
        <v>80</v>
      </c>
      <c r="W34" s="51">
        <v>210</v>
      </c>
      <c r="X34" s="44">
        <v>150</v>
      </c>
      <c r="Y34" s="51">
        <v>80</v>
      </c>
      <c r="Z34" s="44">
        <v>35</v>
      </c>
      <c r="AA34" s="54">
        <v>45</v>
      </c>
    </row>
    <row r="35" spans="1:27" ht="16.5">
      <c r="A35" s="22"/>
      <c r="B35" s="55">
        <v>2046</v>
      </c>
      <c r="C35" s="97">
        <v>200</v>
      </c>
      <c r="D35" s="44">
        <v>70</v>
      </c>
      <c r="E35" s="44">
        <v>50</v>
      </c>
      <c r="F35" s="44">
        <v>160</v>
      </c>
      <c r="G35" s="51">
        <v>70</v>
      </c>
      <c r="H35" s="52">
        <v>100</v>
      </c>
      <c r="I35" s="44">
        <v>100</v>
      </c>
      <c r="J35" s="51">
        <v>80</v>
      </c>
      <c r="K35" s="44">
        <v>80</v>
      </c>
      <c r="L35" s="51">
        <v>90</v>
      </c>
      <c r="M35" s="94">
        <v>-25</v>
      </c>
      <c r="N35" s="44">
        <v>15</v>
      </c>
      <c r="O35" s="51">
        <v>70</v>
      </c>
      <c r="P35" s="52">
        <v>70</v>
      </c>
      <c r="Q35" s="44">
        <v>110</v>
      </c>
      <c r="R35" s="51">
        <v>70</v>
      </c>
      <c r="S35" s="44">
        <v>60</v>
      </c>
      <c r="T35" s="51">
        <v>70</v>
      </c>
      <c r="U35" s="44">
        <v>70</v>
      </c>
      <c r="V35" s="44">
        <v>80</v>
      </c>
      <c r="W35" s="51">
        <v>210</v>
      </c>
      <c r="X35" s="44">
        <v>150</v>
      </c>
      <c r="Y35" s="51">
        <v>80</v>
      </c>
      <c r="Z35" s="44">
        <v>35</v>
      </c>
      <c r="AA35" s="54">
        <v>45</v>
      </c>
    </row>
    <row r="36" spans="1:27" ht="16.5">
      <c r="A36" s="22"/>
      <c r="B36" s="60">
        <v>2047</v>
      </c>
      <c r="C36" s="97">
        <v>200</v>
      </c>
      <c r="D36" s="44">
        <v>70</v>
      </c>
      <c r="E36" s="44">
        <v>50</v>
      </c>
      <c r="F36" s="44">
        <v>160</v>
      </c>
      <c r="G36" s="51">
        <v>70</v>
      </c>
      <c r="H36" s="52">
        <v>100</v>
      </c>
      <c r="I36" s="44">
        <v>100</v>
      </c>
      <c r="J36" s="51">
        <v>80</v>
      </c>
      <c r="K36" s="44">
        <v>80</v>
      </c>
      <c r="L36" s="51">
        <v>90</v>
      </c>
      <c r="M36" s="94">
        <v>-25</v>
      </c>
      <c r="N36" s="44">
        <v>15</v>
      </c>
      <c r="O36" s="51">
        <v>70</v>
      </c>
      <c r="P36" s="52">
        <v>70</v>
      </c>
      <c r="Q36" s="44">
        <v>110</v>
      </c>
      <c r="R36" s="51">
        <v>70</v>
      </c>
      <c r="S36" s="44">
        <v>60</v>
      </c>
      <c r="T36" s="51">
        <v>70</v>
      </c>
      <c r="U36" s="44">
        <v>70</v>
      </c>
      <c r="V36" s="44">
        <v>80</v>
      </c>
      <c r="W36" s="51">
        <v>210</v>
      </c>
      <c r="X36" s="44">
        <v>150</v>
      </c>
      <c r="Y36" s="51">
        <v>80</v>
      </c>
      <c r="Z36" s="44">
        <v>35</v>
      </c>
      <c r="AA36" s="54">
        <v>45</v>
      </c>
    </row>
    <row r="37" spans="1:27" ht="16.5">
      <c r="A37" s="22"/>
      <c r="B37" s="55">
        <v>2048</v>
      </c>
      <c r="C37" s="97">
        <v>200</v>
      </c>
      <c r="D37" s="44">
        <v>70</v>
      </c>
      <c r="E37" s="44">
        <v>50</v>
      </c>
      <c r="F37" s="44">
        <v>160</v>
      </c>
      <c r="G37" s="51">
        <v>70</v>
      </c>
      <c r="H37" s="52">
        <v>100</v>
      </c>
      <c r="I37" s="44">
        <v>100</v>
      </c>
      <c r="J37" s="51">
        <v>80</v>
      </c>
      <c r="K37" s="44">
        <v>80</v>
      </c>
      <c r="L37" s="51">
        <v>90</v>
      </c>
      <c r="M37" s="94">
        <v>-25</v>
      </c>
      <c r="N37" s="44">
        <v>15</v>
      </c>
      <c r="O37" s="51">
        <v>70</v>
      </c>
      <c r="P37" s="52">
        <v>70</v>
      </c>
      <c r="Q37" s="44">
        <v>110</v>
      </c>
      <c r="R37" s="51">
        <v>70</v>
      </c>
      <c r="S37" s="44">
        <v>60</v>
      </c>
      <c r="T37" s="51">
        <v>70</v>
      </c>
      <c r="U37" s="44">
        <v>70</v>
      </c>
      <c r="V37" s="44">
        <v>80</v>
      </c>
      <c r="W37" s="51">
        <v>210</v>
      </c>
      <c r="X37" s="44">
        <v>150</v>
      </c>
      <c r="Y37" s="51">
        <v>80</v>
      </c>
      <c r="Z37" s="44">
        <v>35</v>
      </c>
      <c r="AA37" s="54">
        <v>45</v>
      </c>
    </row>
    <row r="38" spans="1:27" ht="16.5">
      <c r="A38" s="22"/>
      <c r="B38" s="55">
        <v>2049</v>
      </c>
      <c r="C38" s="97">
        <v>200</v>
      </c>
      <c r="D38" s="44">
        <v>70</v>
      </c>
      <c r="E38" s="44">
        <v>50</v>
      </c>
      <c r="F38" s="44">
        <v>160</v>
      </c>
      <c r="G38" s="51">
        <v>70</v>
      </c>
      <c r="H38" s="52">
        <v>100</v>
      </c>
      <c r="I38" s="44">
        <v>100</v>
      </c>
      <c r="J38" s="51">
        <v>80</v>
      </c>
      <c r="K38" s="44">
        <v>80</v>
      </c>
      <c r="L38" s="51">
        <v>90</v>
      </c>
      <c r="M38" s="94">
        <v>-25</v>
      </c>
      <c r="N38" s="44">
        <v>15</v>
      </c>
      <c r="O38" s="51">
        <v>70</v>
      </c>
      <c r="P38" s="52">
        <v>70</v>
      </c>
      <c r="Q38" s="44">
        <v>110</v>
      </c>
      <c r="R38" s="51">
        <v>70</v>
      </c>
      <c r="S38" s="44">
        <v>60</v>
      </c>
      <c r="T38" s="51">
        <v>70</v>
      </c>
      <c r="U38" s="44">
        <v>70</v>
      </c>
      <c r="V38" s="44">
        <v>80</v>
      </c>
      <c r="W38" s="51">
        <v>210</v>
      </c>
      <c r="X38" s="44">
        <v>150</v>
      </c>
      <c r="Y38" s="51">
        <v>80</v>
      </c>
      <c r="Z38" s="44">
        <v>35</v>
      </c>
      <c r="AA38" s="54">
        <v>45</v>
      </c>
    </row>
    <row r="39" spans="1:27" ht="17" thickBot="1">
      <c r="A39" s="22"/>
      <c r="B39" s="99">
        <v>2050</v>
      </c>
      <c r="C39" s="100">
        <v>200</v>
      </c>
      <c r="D39" s="62">
        <v>70</v>
      </c>
      <c r="E39" s="62">
        <v>50</v>
      </c>
      <c r="F39" s="62">
        <v>160</v>
      </c>
      <c r="G39" s="63">
        <v>70</v>
      </c>
      <c r="H39" s="64">
        <v>100</v>
      </c>
      <c r="I39" s="62">
        <v>100</v>
      </c>
      <c r="J39" s="63">
        <v>80</v>
      </c>
      <c r="K39" s="62">
        <v>80</v>
      </c>
      <c r="L39" s="63">
        <v>90</v>
      </c>
      <c r="M39" s="101">
        <v>-25</v>
      </c>
      <c r="N39" s="62">
        <v>15</v>
      </c>
      <c r="O39" s="63">
        <v>70</v>
      </c>
      <c r="P39" s="64">
        <v>70</v>
      </c>
      <c r="Q39" s="62">
        <v>110</v>
      </c>
      <c r="R39" s="63">
        <v>70</v>
      </c>
      <c r="S39" s="62">
        <v>60</v>
      </c>
      <c r="T39" s="63">
        <v>70</v>
      </c>
      <c r="U39" s="62">
        <v>70</v>
      </c>
      <c r="V39" s="62">
        <v>80</v>
      </c>
      <c r="W39" s="63">
        <v>210</v>
      </c>
      <c r="X39" s="62">
        <v>150</v>
      </c>
      <c r="Y39" s="63">
        <v>80</v>
      </c>
      <c r="Z39" s="62">
        <v>35</v>
      </c>
      <c r="AA39" s="66">
        <v>45</v>
      </c>
    </row>
    <row r="43" spans="1:27">
      <c r="E43" s="23"/>
    </row>
    <row r="44" spans="1:27">
      <c r="E44" s="15"/>
      <c r="O44" s="14"/>
      <c r="Y44" s="24"/>
    </row>
    <row r="46" spans="1:27">
      <c r="J46" s="12"/>
    </row>
  </sheetData>
  <mergeCells count="10">
    <mergeCell ref="B2:AA3"/>
    <mergeCell ref="X4:Y4"/>
    <mergeCell ref="Z4:AA4"/>
    <mergeCell ref="Q4:R4"/>
    <mergeCell ref="C4:G4"/>
    <mergeCell ref="I4:J4"/>
    <mergeCell ref="K4:L4"/>
    <mergeCell ref="M4:O4"/>
    <mergeCell ref="S4:T4"/>
    <mergeCell ref="U4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0AC1-D2CC-284A-ABC6-C71ADB1C98CD}">
  <dimension ref="A1:AB34"/>
  <sheetViews>
    <sheetView topLeftCell="I1" zoomScaleNormal="100" workbookViewId="0">
      <selection activeCell="G10" sqref="G10"/>
    </sheetView>
  </sheetViews>
  <sheetFormatPr defaultColWidth="11" defaultRowHeight="15.5"/>
  <cols>
    <col min="1" max="1" width="3.6640625" customWidth="1"/>
  </cols>
  <sheetData>
    <row r="1" spans="1:28" ht="16" thickBo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8">
      <c r="A2" s="27"/>
      <c r="B2" s="128" t="s">
        <v>45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25"/>
    </row>
    <row r="3" spans="1:28">
      <c r="A3" s="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25"/>
    </row>
    <row r="4" spans="1:28" s="2" customFormat="1" ht="51" customHeight="1">
      <c r="A4" s="28"/>
      <c r="B4" s="31"/>
      <c r="C4" s="129" t="s">
        <v>0</v>
      </c>
      <c r="D4" s="130"/>
      <c r="E4" s="130"/>
      <c r="F4" s="130"/>
      <c r="G4" s="131"/>
      <c r="H4" s="32" t="s">
        <v>1</v>
      </c>
      <c r="I4" s="129" t="s">
        <v>56</v>
      </c>
      <c r="J4" s="131"/>
      <c r="K4" s="130" t="s">
        <v>55</v>
      </c>
      <c r="L4" s="130"/>
      <c r="M4" s="129" t="s">
        <v>2</v>
      </c>
      <c r="N4" s="130"/>
      <c r="O4" s="131"/>
      <c r="P4" s="33" t="s">
        <v>3</v>
      </c>
      <c r="Q4" s="129" t="s">
        <v>4</v>
      </c>
      <c r="R4" s="131"/>
      <c r="S4" s="130" t="s">
        <v>5</v>
      </c>
      <c r="T4" s="130"/>
      <c r="U4" s="129" t="s">
        <v>6</v>
      </c>
      <c r="V4" s="130"/>
      <c r="W4" s="131"/>
      <c r="X4" s="129" t="s">
        <v>7</v>
      </c>
      <c r="Y4" s="131"/>
      <c r="Z4" s="129" t="s">
        <v>8</v>
      </c>
      <c r="AA4" s="132"/>
    </row>
    <row r="5" spans="1:28" s="1" customFormat="1" ht="175">
      <c r="A5" s="29"/>
      <c r="B5" s="34" t="s">
        <v>9</v>
      </c>
      <c r="C5" s="35" t="s">
        <v>10</v>
      </c>
      <c r="D5" s="36" t="s">
        <v>11</v>
      </c>
      <c r="E5" s="35" t="s">
        <v>12</v>
      </c>
      <c r="F5" s="37" t="s">
        <v>13</v>
      </c>
      <c r="G5" s="35" t="s">
        <v>14</v>
      </c>
      <c r="H5" s="35" t="s">
        <v>15</v>
      </c>
      <c r="I5" s="37" t="s">
        <v>16</v>
      </c>
      <c r="J5" s="35" t="s">
        <v>17</v>
      </c>
      <c r="K5" s="38" t="s">
        <v>18</v>
      </c>
      <c r="L5" s="39" t="s">
        <v>19</v>
      </c>
      <c r="M5" s="35" t="s">
        <v>20</v>
      </c>
      <c r="N5" s="35" t="s">
        <v>21</v>
      </c>
      <c r="O5" s="35" t="s">
        <v>22</v>
      </c>
      <c r="P5" s="40" t="s">
        <v>23</v>
      </c>
      <c r="Q5" s="40" t="s">
        <v>24</v>
      </c>
      <c r="R5" s="35" t="s">
        <v>25</v>
      </c>
      <c r="S5" s="35" t="s">
        <v>26</v>
      </c>
      <c r="T5" s="35" t="s">
        <v>27</v>
      </c>
      <c r="U5" s="35" t="s">
        <v>28</v>
      </c>
      <c r="V5" s="35" t="s">
        <v>29</v>
      </c>
      <c r="W5" s="35" t="s">
        <v>30</v>
      </c>
      <c r="X5" s="35" t="s">
        <v>31</v>
      </c>
      <c r="Y5" s="35" t="s">
        <v>32</v>
      </c>
      <c r="Z5" s="39" t="s">
        <v>33</v>
      </c>
      <c r="AA5" s="41" t="s">
        <v>34</v>
      </c>
    </row>
    <row r="6" spans="1:28" ht="16.5">
      <c r="A6" s="27"/>
      <c r="B6" s="42">
        <v>2022</v>
      </c>
      <c r="C6" s="43">
        <f>'kWh m2'!C11*'CO2 kWh'!$M6</f>
        <v>168.31895064406228</v>
      </c>
      <c r="D6" s="44">
        <f>'kWh m2'!D11*'CO2 kWh'!$M6</f>
        <v>58.85913673860091</v>
      </c>
      <c r="E6" s="44">
        <f>'kWh m2'!E11*'CO2 kWh'!$M6</f>
        <v>46.618254339805546</v>
      </c>
      <c r="F6" s="44">
        <f>'kWh m2'!F11*'CO2 kWh'!$L6</f>
        <v>95.795841302351178</v>
      </c>
      <c r="G6" s="45">
        <f>'kWh m2'!G11*'CO2 kWh'!$M6</f>
        <v>56.372963163619076</v>
      </c>
      <c r="H6" s="46">
        <f>'kWh m2'!H11*'CO2 kWh'!$M6</f>
        <v>81.79374708477701</v>
      </c>
      <c r="I6" s="44">
        <f>'kWh m2'!I11*'CO2 kWh'!$M6</f>
        <v>70.781861641511938</v>
      </c>
      <c r="J6" s="45">
        <f>'kWh m2'!J11*'CO2 kWh'!$M6</f>
        <v>56.632034267410603</v>
      </c>
      <c r="K6" s="47">
        <f>'kWh m2'!K11*'CO2 kWh'!$M6</f>
        <v>57.87103045852588</v>
      </c>
      <c r="L6" s="45">
        <f>'kWh m2'!L11*'CO2 kWh'!$M6</f>
        <v>65.382274425646457</v>
      </c>
      <c r="M6" s="44">
        <f>'kWh m2'!M11*'CO2 kWh'!$M6</f>
        <v>15.14429680409407</v>
      </c>
      <c r="N6" s="44">
        <f>'kWh m2'!N11*'CO2 kWh'!$M6</f>
        <v>39.960581483071756</v>
      </c>
      <c r="O6" s="48">
        <f>'kWh m2'!O11*'CO2 kWh'!$M6</f>
        <v>52.177829325029997</v>
      </c>
      <c r="P6" s="46">
        <f>'kWh m2'!P11*'CO2 kWh'!$M6</f>
        <v>52.223280395870603</v>
      </c>
      <c r="Q6" s="47">
        <f>'kWh m2'!Q11*'CO2 kWh'!$M6</f>
        <v>79.084863262676151</v>
      </c>
      <c r="R6" s="45">
        <f>'kWh m2'!R11*'CO2 kWh'!$M6</f>
        <v>55.251230735272614</v>
      </c>
      <c r="S6" s="44">
        <f>'kWh m2'!S11*'CO2 kWh'!$M6</f>
        <v>46.109884112453216</v>
      </c>
      <c r="T6" s="45">
        <f>'kWh m2'!T11*'CO2 kWh'!$M6</f>
        <v>48.515382036692948</v>
      </c>
      <c r="U6" s="44">
        <f>'kWh m2'!U11*'CO2 kWh'!$M6</f>
        <v>54.315847697372675</v>
      </c>
      <c r="V6" s="44">
        <f>'kWh m2'!V11*'CO2 kWh'!$M6</f>
        <v>61.158960923136213</v>
      </c>
      <c r="W6" s="45">
        <f>'kWh m2'!W11*'CO2 kWh'!$M6</f>
        <v>163.02844599821441</v>
      </c>
      <c r="X6" s="44">
        <f>'kWh m2'!X11*'CO2 kWh'!$M6</f>
        <v>103.62844151661011</v>
      </c>
      <c r="Y6" s="45">
        <f>'kWh m2'!Y11*'CO2 kWh'!$M6</f>
        <v>49.768922570477223</v>
      </c>
      <c r="Z6" s="47">
        <f>'kWh m2'!Z11*'CO2 kWh'!$L6</f>
        <v>29.496347432463612</v>
      </c>
      <c r="AA6" s="49">
        <f>'kWh m2'!AA11*'CO2 kWh'!$L6</f>
        <v>32.070199738961314</v>
      </c>
    </row>
    <row r="7" spans="1:28" ht="16.5">
      <c r="A7" s="27"/>
      <c r="B7" s="42">
        <v>2023</v>
      </c>
      <c r="C7" s="50">
        <f>'kWh m2'!C12*'CO2 kWh'!$M7</f>
        <v>136.50987329224066</v>
      </c>
      <c r="D7" s="44">
        <f>'kWh m2'!D12*'CO2 kWh'!$M7</f>
        <v>47.261360763925993</v>
      </c>
      <c r="E7" s="44">
        <f>'kWh m2'!E12*'CO2 kWh'!$M7</f>
        <v>39.203894485114809</v>
      </c>
      <c r="F7" s="44">
        <f>'kWh m2'!F12*'CO2 kWh'!$M7</f>
        <v>96.78173514150923</v>
      </c>
      <c r="G7" s="51">
        <f>'kWh m2'!G12*'CO2 kWh'!$M7</f>
        <v>44.886378096965672</v>
      </c>
      <c r="H7" s="52">
        <f>'kWh m2'!H12*'CO2 kWh'!$M7</f>
        <v>66.181791241181756</v>
      </c>
      <c r="I7" s="44">
        <f>'kWh m2'!I12*'CO2 kWh'!$M7</f>
        <v>58.376915092167678</v>
      </c>
      <c r="J7" s="51">
        <f>'kWh m2'!J12*'CO2 kWh'!$M7</f>
        <v>47.817376772913356</v>
      </c>
      <c r="K7" s="44">
        <f>'kWh m2'!K12*'CO2 kWh'!$M7</f>
        <v>47.612445158172314</v>
      </c>
      <c r="L7" s="51">
        <f>'kWh m2'!L12*'CO2 kWh'!$M7</f>
        <v>53.841413075999299</v>
      </c>
      <c r="M7" s="44">
        <f>'kWh m2'!M12*'CO2 kWh'!$M7</f>
        <v>10.675507372557398</v>
      </c>
      <c r="N7" s="44">
        <f>'kWh m2'!N12*'CO2 kWh'!$M7</f>
        <v>30.692083696102525</v>
      </c>
      <c r="O7" s="53">
        <f>'kWh m2'!O12*'CO2 kWh'!$M7</f>
        <v>43.369248701014435</v>
      </c>
      <c r="P7" s="52">
        <f>'kWh m2'!P12*'CO2 kWh'!$M7</f>
        <v>44.322419002135625</v>
      </c>
      <c r="Q7" s="44">
        <f>'kWh m2'!Q12*'CO2 kWh'!$M7</f>
        <v>65.530458202082272</v>
      </c>
      <c r="R7" s="51">
        <f>'kWh m2'!R12*'CO2 kWh'!$M7</f>
        <v>45.159620249953754</v>
      </c>
      <c r="S7" s="44">
        <f>'kWh m2'!S12*'CO2 kWh'!$M7</f>
        <v>37.981056419634726</v>
      </c>
      <c r="T7" s="51">
        <f>'kWh m2'!T12*'CO2 kWh'!$M7</f>
        <v>39.845695821203066</v>
      </c>
      <c r="U7" s="44">
        <f>'kWh m2'!U12*'CO2 kWh'!$M7</f>
        <v>44.614724561146126</v>
      </c>
      <c r="V7" s="44">
        <f>'kWh m2'!V12*'CO2 kWh'!$M7</f>
        <v>50.45448127268201</v>
      </c>
      <c r="W7" s="51">
        <f>'kWh m2'!W12*'CO2 kWh'!$M7</f>
        <v>134.81799600775059</v>
      </c>
      <c r="X7" s="44">
        <f>'kWh m2'!X12*'CO2 kWh'!$M7</f>
        <v>88.168252853710698</v>
      </c>
      <c r="Y7" s="51">
        <f>'kWh m2'!Y12*'CO2 kWh'!$M7</f>
        <v>43.488394988654591</v>
      </c>
      <c r="Z7" s="44">
        <f>'kWh m2'!Z12*'CO2 kWh'!$L7</f>
        <v>25.510924727879154</v>
      </c>
      <c r="AA7" s="54">
        <f>'kWh m2'!AA12*'CO2 kWh'!$L7</f>
        <v>27.908568029371558</v>
      </c>
    </row>
    <row r="8" spans="1:28" ht="16.5">
      <c r="A8" s="27"/>
      <c r="B8" s="55">
        <v>2024</v>
      </c>
      <c r="C8" s="44">
        <f>'kWh m2'!C13*'CO2 kWh'!$M8</f>
        <v>125.12785705309589</v>
      </c>
      <c r="D8" s="44">
        <f>'kWh m2'!D13*'CO2 kWh'!$M8</f>
        <v>42.812817288199383</v>
      </c>
      <c r="E8" s="44">
        <f>'kWh m2'!E13*'CO2 kWh'!$M8</f>
        <v>37.42905619068609</v>
      </c>
      <c r="F8" s="44">
        <f>'kWh m2'!F13*'CO2 kWh'!$M8</f>
        <v>89.509960598380687</v>
      </c>
      <c r="G8" s="51">
        <f>'kWh m2'!G13*'CO2 kWh'!$M8</f>
        <v>40.251940014462853</v>
      </c>
      <c r="H8" s="52">
        <f>'kWh m2'!H13*'CO2 kWh'!$M8</f>
        <v>60.498259415914568</v>
      </c>
      <c r="I8" s="44">
        <f>'kWh m2'!I13*'CO2 kWh'!$M8</f>
        <v>54.549448047832584</v>
      </c>
      <c r="J8" s="51">
        <f>'kWh m2'!J13*'CO2 kWh'!$M8</f>
        <v>45.851146257039339</v>
      </c>
      <c r="K8" s="44">
        <f>'kWh m2'!K13*'CO2 kWh'!$M8</f>
        <v>44.368283884974353</v>
      </c>
      <c r="L8" s="51">
        <f>'kWh m2'!L13*'CO2 kWh'!$M8</f>
        <v>50.224761619457773</v>
      </c>
      <c r="M8" s="44">
        <f>'kWh m2'!M13*'CO2 kWh'!$M8</f>
        <v>8.0653823536478821</v>
      </c>
      <c r="N8" s="44">
        <f>'kWh m2'!N13*'CO2 kWh'!$M8</f>
        <v>26.295356166687622</v>
      </c>
      <c r="O8" s="53">
        <f>'kWh m2'!O13*'CO2 kWh'!$M8</f>
        <v>40.879335217119412</v>
      </c>
      <c r="P8" s="52">
        <f>'kWh m2'!P13*'CO2 kWh'!$M8</f>
        <v>42.733899652645086</v>
      </c>
      <c r="Q8" s="44">
        <f>'kWh m2'!Q13*'CO2 kWh'!$M8</f>
        <v>61.555755732341993</v>
      </c>
      <c r="R8" s="51">
        <f>'kWh m2'!R13*'CO2 kWh'!$M8</f>
        <v>41.768736969816203</v>
      </c>
      <c r="S8" s="44">
        <f>'kWh m2'!S13*'CO2 kWh'!$M8</f>
        <v>35.440529068806988</v>
      </c>
      <c r="T8" s="51">
        <f>'kWh m2'!T13*'CO2 kWh'!$M8</f>
        <v>37.057354127225395</v>
      </c>
      <c r="U8" s="44">
        <f>'kWh m2'!U13*'CO2 kWh'!$M8</f>
        <v>41.498049479864989</v>
      </c>
      <c r="V8" s="44">
        <f>'kWh m2'!V13*'CO2 kWh'!$M8</f>
        <v>47.161179007240477</v>
      </c>
      <c r="W8" s="51">
        <f>'kWh m2'!W13*'CO2 kWh'!$M8</f>
        <v>126.35897216774278</v>
      </c>
      <c r="X8" s="44">
        <f>'kWh m2'!X13*'CO2 kWh'!$M8</f>
        <v>85.23104639862737</v>
      </c>
      <c r="Y8" s="51">
        <f>'kWh m2'!Y13*'CO2 kWh'!$M8</f>
        <v>43.207405465970815</v>
      </c>
      <c r="Z8" s="44">
        <f>'kWh m2'!Z13*'CO2 kWh'!$L8</f>
        <v>23.522452994328944</v>
      </c>
      <c r="AA8" s="54">
        <f>'kWh m2'!AA13*'CO2 kWh'!$L8</f>
        <v>25.917814806378736</v>
      </c>
    </row>
    <row r="9" spans="1:28" ht="16.5">
      <c r="A9" s="27"/>
      <c r="B9" s="55">
        <v>2025</v>
      </c>
      <c r="C9" s="44">
        <f>'kWh m2'!C14*'CO2 kWh'!$M9</f>
        <v>108.72106261265552</v>
      </c>
      <c r="D9" s="44">
        <f>'kWh m2'!D14*'CO2 kWh'!$M9</f>
        <v>36.676984977763304</v>
      </c>
      <c r="E9" s="44">
        <f>'kWh m2'!E14*'CO2 kWh'!$M9</f>
        <v>34.057200336494496</v>
      </c>
      <c r="F9" s="44">
        <f>'kWh m2'!F14*'CO2 kWh'!$M9</f>
        <v>78.593539238064224</v>
      </c>
      <c r="G9" s="51">
        <f>'kWh m2'!G14*'CO2 kWh'!$M9</f>
        <v>34.057200336494496</v>
      </c>
      <c r="H9" s="52">
        <f>'kWh m2'!H14*'CO2 kWh'!$M9</f>
        <v>52.395692825376152</v>
      </c>
      <c r="I9" s="44">
        <f>'kWh m2'!I14*'CO2 kWh'!$M9</f>
        <v>48.46601586347294</v>
      </c>
      <c r="J9" s="51">
        <f>'kWh m2'!J14*'CO2 kWh'!$M9</f>
        <v>41.91655426030092</v>
      </c>
      <c r="K9" s="44">
        <f>'kWh m2'!K14*'CO2 kWh'!$M9</f>
        <v>39.296769619032112</v>
      </c>
      <c r="L9" s="51">
        <f>'kWh m2'!L14*'CO2 kWh'!$M9</f>
        <v>44.536338901569728</v>
      </c>
      <c r="M9" s="44">
        <f>'kWh m2'!M14*'CO2 kWh'!$M9</f>
        <v>5.239569282537615</v>
      </c>
      <c r="N9" s="44">
        <f>'kWh m2'!N14*'CO2 kWh'!$M9</f>
        <v>20.95827713015046</v>
      </c>
      <c r="O9" s="53">
        <f>'kWh m2'!O14*'CO2 kWh'!$M9</f>
        <v>36.676984977763304</v>
      </c>
      <c r="P9" s="52">
        <f>'kWh m2'!P14*'CO2 kWh'!$M9</f>
        <v>39.296769619032112</v>
      </c>
      <c r="Q9" s="44">
        <f>'kWh m2'!Q14*'CO2 kWh'!$M9</f>
        <v>55.01547746664496</v>
      </c>
      <c r="R9" s="51">
        <f>'kWh m2'!R14*'CO2 kWh'!$M9</f>
        <v>36.676984977763304</v>
      </c>
      <c r="S9" s="44">
        <f>'kWh m2'!S14*'CO2 kWh'!$M9</f>
        <v>31.437415695225688</v>
      </c>
      <c r="T9" s="51">
        <f>'kWh m2'!T14*'CO2 kWh'!$M9</f>
        <v>32.747308015860092</v>
      </c>
      <c r="U9" s="44">
        <f>'kWh m2'!U14*'CO2 kWh'!$M9</f>
        <v>36.676984977763304</v>
      </c>
      <c r="V9" s="44">
        <f>'kWh m2'!V14*'CO2 kWh'!$M9</f>
        <v>41.91655426030092</v>
      </c>
      <c r="W9" s="51">
        <f>'kWh m2'!W14*'CO2 kWh'!$M9</f>
        <v>112.65073957455873</v>
      </c>
      <c r="X9" s="44">
        <f>'kWh m2'!X14*'CO2 kWh'!$M9</f>
        <v>78.593539238064224</v>
      </c>
      <c r="Y9" s="51">
        <f>'kWh m2'!Y14*'CO2 kWh'!$M9</f>
        <v>40.980916888419209</v>
      </c>
      <c r="Z9" s="44">
        <f>'kWh m2'!Z14*'CO2 kWh'!$L9</f>
        <v>20.955609414623527</v>
      </c>
      <c r="AA9" s="54">
        <f>'kWh m2'!AA14*'CO2 kWh'!$L9</f>
        <v>23.284010460692809</v>
      </c>
    </row>
    <row r="10" spans="1:28" ht="16.5">
      <c r="A10" s="27"/>
      <c r="B10" s="56">
        <v>2026</v>
      </c>
      <c r="C10" s="57">
        <f>'kWh m2'!C15*'CO2 kWh'!$M10</f>
        <v>95.082684087184319</v>
      </c>
      <c r="D10" s="44">
        <f>'kWh m2'!D15*'CO2 kWh'!$M10</f>
        <v>32.02266562521752</v>
      </c>
      <c r="E10" s="44">
        <f>'kWh m2'!E15*'CO2 kWh'!$M10</f>
        <v>29.55938365404694</v>
      </c>
      <c r="F10" s="44">
        <f>'kWh m2'!F15*'CO2 kWh'!$M10</f>
        <v>68.971895192776188</v>
      </c>
      <c r="G10" s="51">
        <f>'kWh m2'!G15*'CO2 kWh'!$M10</f>
        <v>30.052040048281057</v>
      </c>
      <c r="H10" s="52">
        <f>'kWh m2'!H15*'CO2 kWh'!$M10</f>
        <v>45.817044663772755</v>
      </c>
      <c r="I10" s="44">
        <f>'kWh m2'!I15*'CO2 kWh'!$M10</f>
        <v>43.107434495485123</v>
      </c>
      <c r="J10" s="51">
        <f>'kWh m2'!J15*'CO2 kWh'!$M10</f>
        <v>37.195557764675733</v>
      </c>
      <c r="K10" s="44">
        <f>'kWh m2'!K15*'CO2 kWh'!$M10</f>
        <v>34.978603990622211</v>
      </c>
      <c r="L10" s="51">
        <f>'kWh m2'!L15*'CO2 kWh'!$M10</f>
        <v>39.166183341612197</v>
      </c>
      <c r="M10" s="44">
        <f>'kWh m2'!M15*'CO2 kWh'!$M10</f>
        <v>3.4485947596388096</v>
      </c>
      <c r="N10" s="44">
        <f>'kWh m2'!N15*'CO2 kWh'!$M10</f>
        <v>17.489301995311106</v>
      </c>
      <c r="O10" s="53">
        <f>'kWh m2'!O15*'CO2 kWh'!$M10</f>
        <v>32.02266562521752</v>
      </c>
      <c r="P10" s="52">
        <f>'kWh m2'!P15*'CO2 kWh'!$M10</f>
        <v>34.485947596388094</v>
      </c>
      <c r="Q10" s="44">
        <f>'kWh m2'!Q15*'CO2 kWh'!$M10</f>
        <v>48.280326634943336</v>
      </c>
      <c r="R10" s="51">
        <f>'kWh m2'!R15*'CO2 kWh'!$M10</f>
        <v>32.02266562521752</v>
      </c>
      <c r="S10" s="44">
        <f>'kWh m2'!S15*'CO2 kWh'!$M10</f>
        <v>27.835086274227535</v>
      </c>
      <c r="T10" s="51">
        <f>'kWh m2'!T15*'CO2 kWh'!$M10</f>
        <v>29.066727259812826</v>
      </c>
      <c r="U10" s="44">
        <f>'kWh m2'!U15*'CO2 kWh'!$M10</f>
        <v>32.02266562521752</v>
      </c>
      <c r="V10" s="44">
        <f>'kWh m2'!V15*'CO2 kWh'!$M10</f>
        <v>36.210244976207498</v>
      </c>
      <c r="W10" s="51">
        <f>'kWh m2'!W15*'CO2 kWh'!$M10</f>
        <v>99.516591635291363</v>
      </c>
      <c r="X10" s="44">
        <f>'kWh m2'!X15*'CO2 kWh'!$M10</f>
        <v>67.740254207190901</v>
      </c>
      <c r="Y10" s="51">
        <f>'kWh m2'!Y15*'CO2 kWh'!$M10</f>
        <v>37.441885961792792</v>
      </c>
      <c r="Z10" s="44">
        <f>'kWh m2'!Z15*'CO2 kWh'!$L10</f>
        <v>18.688044870446927</v>
      </c>
      <c r="AA10" s="54">
        <f>'kWh m2'!AA15*'CO2 kWh'!$L10</f>
        <v>20.93961654158511</v>
      </c>
    </row>
    <row r="11" spans="1:28" ht="16.5">
      <c r="A11" s="27"/>
      <c r="B11" s="58">
        <v>2027</v>
      </c>
      <c r="C11" s="57">
        <f>'kWh m2'!C16*'CO2 kWh'!$M11</f>
        <v>82.400768496527803</v>
      </c>
      <c r="D11" s="44">
        <f>'kWh m2'!D16*'CO2 kWh'!$M11</f>
        <v>27.697737309757244</v>
      </c>
      <c r="E11" s="44">
        <f>'kWh m2'!E16*'CO2 kWh'!$M11</f>
        <v>25.389592533944143</v>
      </c>
      <c r="F11" s="44">
        <f>'kWh m2'!F16*'CO2 kWh'!$M11</f>
        <v>60.011764171140697</v>
      </c>
      <c r="G11" s="51">
        <f>'kWh m2'!G16*'CO2 kWh'!$M11</f>
        <v>26.312850444269383</v>
      </c>
      <c r="H11" s="52">
        <f>'kWh m2'!H16*'CO2 kWh'!$M11</f>
        <v>39.700090143985385</v>
      </c>
      <c r="I11" s="44">
        <f>'kWh m2'!I16*'CO2 kWh'!$M11</f>
        <v>38.084388800916216</v>
      </c>
      <c r="J11" s="51">
        <f>'kWh m2'!J16*'CO2 kWh'!$M11</f>
        <v>32.77565581654607</v>
      </c>
      <c r="K11" s="44">
        <f>'kWh m2'!K16*'CO2 kWh'!$M11</f>
        <v>30.929139995895589</v>
      </c>
      <c r="L11" s="51">
        <f>'kWh m2'!L16*'CO2 kWh'!$M11</f>
        <v>34.160542682033935</v>
      </c>
      <c r="M11" s="44">
        <f>'kWh m2'!M16*'CO2 kWh'!$M11</f>
        <v>1.846515820650483</v>
      </c>
      <c r="N11" s="44">
        <f>'kWh m2'!N16*'CO2 kWh'!$M11</f>
        <v>14.310497610041244</v>
      </c>
      <c r="O11" s="53">
        <f>'kWh m2'!O16*'CO2 kWh'!$M11</f>
        <v>27.697737309757244</v>
      </c>
      <c r="P11" s="52">
        <f>'kWh m2'!P16*'CO2 kWh'!$M11</f>
        <v>30.005882085570349</v>
      </c>
      <c r="Q11" s="44">
        <f>'kWh m2'!Q16*'CO2 kWh'!$M11</f>
        <v>42.00823491979849</v>
      </c>
      <c r="R11" s="51">
        <f>'kWh m2'!R16*'CO2 kWh'!$M11</f>
        <v>27.697737309757244</v>
      </c>
      <c r="S11" s="44">
        <f>'kWh m2'!S16*'CO2 kWh'!$M11</f>
        <v>24.466334623618899</v>
      </c>
      <c r="T11" s="51">
        <f>'kWh m2'!T16*'CO2 kWh'!$M11</f>
        <v>25.620407011525451</v>
      </c>
      <c r="U11" s="44">
        <f>'kWh m2'!U16*'CO2 kWh'!$M11</f>
        <v>27.697737309757244</v>
      </c>
      <c r="V11" s="44">
        <f>'kWh m2'!V16*'CO2 kWh'!$M11</f>
        <v>30.929139995895589</v>
      </c>
      <c r="W11" s="51">
        <f>'kWh m2'!W16*'CO2 kWh'!$M11</f>
        <v>87.247872525735318</v>
      </c>
      <c r="X11" s="44">
        <f>'kWh m2'!X16*'CO2 kWh'!$M11</f>
        <v>57.703619395327593</v>
      </c>
      <c r="Y11" s="51">
        <f>'kWh m2'!Y16*'CO2 kWh'!$M11</f>
        <v>32.083212383802142</v>
      </c>
      <c r="Z11" s="44">
        <f>'kWh m2'!Z16*'CO2 kWh'!$L11</f>
        <v>16.486196166525403</v>
      </c>
      <c r="AA11" s="54">
        <f>'kWh m2'!AA16*'CO2 kWh'!$L11</f>
        <v>18.655432504226113</v>
      </c>
    </row>
    <row r="12" spans="1:28" ht="16.5">
      <c r="A12" s="27"/>
      <c r="B12" s="56">
        <v>2028</v>
      </c>
      <c r="C12" s="57">
        <f>'kWh m2'!C17*'CO2 kWh'!$M12</f>
        <v>70.27911303588256</v>
      </c>
      <c r="D12" s="44">
        <f>'kWh m2'!D17*'CO2 kWh'!$M12</f>
        <v>23.569214737643545</v>
      </c>
      <c r="E12" s="44">
        <f>'kWh m2'!E17*'CO2 kWh'!$M12</f>
        <v>21.426558852403222</v>
      </c>
      <c r="F12" s="44">
        <f>'kWh m2'!F17*'CO2 kWh'!$M12</f>
        <v>51.423741245767729</v>
      </c>
      <c r="G12" s="51">
        <f>'kWh m2'!G17*'CO2 kWh'!$M12</f>
        <v>22.712152383547416</v>
      </c>
      <c r="H12" s="52">
        <f>'kWh m2'!H17*'CO2 kWh'!$M12</f>
        <v>33.853962986797093</v>
      </c>
      <c r="I12" s="44">
        <f>'kWh m2'!I17*'CO2 kWh'!$M12</f>
        <v>33.211166221224993</v>
      </c>
      <c r="J12" s="51">
        <f>'kWh m2'!J17*'CO2 kWh'!$M12</f>
        <v>28.497323273696285</v>
      </c>
      <c r="K12" s="44">
        <f>'kWh m2'!K17*'CO2 kWh'!$M12</f>
        <v>26.997464154028059</v>
      </c>
      <c r="L12" s="51">
        <f>'kWh m2'!L17*'CO2 kWh'!$M12</f>
        <v>29.354385627792414</v>
      </c>
      <c r="M12" s="44">
        <f>'kWh m2'!M17*'CO2 kWh'!$M12</f>
        <v>0.42853117704806443</v>
      </c>
      <c r="N12" s="44">
        <f>'kWh m2'!N17*'CO2 kWh'!$M12</f>
        <v>11.356076191773708</v>
      </c>
      <c r="O12" s="53">
        <f>'kWh m2'!O17*'CO2 kWh'!$M12</f>
        <v>23.569214737643545</v>
      </c>
      <c r="P12" s="52">
        <f>'kWh m2'!P17*'CO2 kWh'!$M12</f>
        <v>25.711870622883865</v>
      </c>
      <c r="Q12" s="44">
        <f>'kWh m2'!Q17*'CO2 kWh'!$M12</f>
        <v>35.996618872037409</v>
      </c>
      <c r="R12" s="51">
        <f>'kWh m2'!R17*'CO2 kWh'!$M12</f>
        <v>23.569214737643545</v>
      </c>
      <c r="S12" s="44">
        <f>'kWh m2'!S17*'CO2 kWh'!$M12</f>
        <v>21.212293263879189</v>
      </c>
      <c r="T12" s="51">
        <f>'kWh m2'!T17*'CO2 kWh'!$M12</f>
        <v>22.283621206499351</v>
      </c>
      <c r="U12" s="44">
        <f>'kWh m2'!U17*'CO2 kWh'!$M12</f>
        <v>23.569214737643545</v>
      </c>
      <c r="V12" s="44">
        <f>'kWh m2'!V17*'CO2 kWh'!$M12</f>
        <v>25.926136211407897</v>
      </c>
      <c r="W12" s="51">
        <f>'kWh m2'!W17*'CO2 kWh'!$M12</f>
        <v>75.421487160459336</v>
      </c>
      <c r="X12" s="44">
        <f>'kWh m2'!X17*'CO2 kWh'!$M12</f>
        <v>48.209757417907248</v>
      </c>
      <c r="Y12" s="51">
        <f>'kWh m2'!Y17*'CO2 kWh'!$M12</f>
        <v>26.997464154028059</v>
      </c>
      <c r="Z12" s="44">
        <f>'kWh m2'!Z17*'CO2 kWh'!$L12</f>
        <v>14.324426639898174</v>
      </c>
      <c r="AA12" s="54">
        <f>'kWh m2'!AA17*'CO2 kWh'!$L12</f>
        <v>16.400430500752982</v>
      </c>
    </row>
    <row r="13" spans="1:28" ht="16.5">
      <c r="A13" s="27"/>
      <c r="B13" s="55">
        <v>2029</v>
      </c>
      <c r="C13" s="44">
        <f>'kWh m2'!C18*'CO2 kWh'!$M13</f>
        <v>59.162718750085915</v>
      </c>
      <c r="D13" s="44">
        <f>'kWh m2'!D18*'CO2 kWh'!$M13</f>
        <v>19.786862458222714</v>
      </c>
      <c r="E13" s="44">
        <f>'kWh m2'!E18*'CO2 kWh'!$M13</f>
        <v>17.808176212400443</v>
      </c>
      <c r="F13" s="44">
        <f>'kWh m2'!F18*'CO2 kWh'!$M13</f>
        <v>43.53109740808997</v>
      </c>
      <c r="G13" s="51">
        <f>'kWh m2'!G18*'CO2 kWh'!$M13</f>
        <v>19.391125209058259</v>
      </c>
      <c r="H13" s="52">
        <f>'kWh m2'!H18*'CO2 kWh'!$M13</f>
        <v>28.49308193984071</v>
      </c>
      <c r="I13" s="44">
        <f>'kWh m2'!I18*'CO2 kWh'!$M13</f>
        <v>28.690950564422938</v>
      </c>
      <c r="J13" s="51">
        <f>'kWh m2'!J18*'CO2 kWh'!$M13</f>
        <v>24.535709448196165</v>
      </c>
      <c r="K13" s="44">
        <f>'kWh m2'!K18*'CO2 kWh'!$M13</f>
        <v>23.348497700702804</v>
      </c>
      <c r="L13" s="51">
        <f>'kWh m2'!L18*'CO2 kWh'!$M13</f>
        <v>24.93144669736062</v>
      </c>
      <c r="M13" s="44">
        <f>'kWh m2'!M18*'CO2 kWh'!$M13</f>
        <v>-0.79147449832890859</v>
      </c>
      <c r="N13" s="44">
        <f>'kWh m2'!N18*'CO2 kWh'!$M13</f>
        <v>8.7062194816179943</v>
      </c>
      <c r="O13" s="53">
        <f>'kWh m2'!O18*'CO2 kWh'!$M13</f>
        <v>19.786862458222714</v>
      </c>
      <c r="P13" s="52">
        <f>'kWh m2'!P18*'CO2 kWh'!$M13</f>
        <v>21.765548704044985</v>
      </c>
      <c r="Q13" s="44">
        <f>'kWh m2'!Q18*'CO2 kWh'!$M13</f>
        <v>30.471768185662981</v>
      </c>
      <c r="R13" s="51">
        <f>'kWh m2'!R18*'CO2 kWh'!$M13</f>
        <v>19.786862458222714</v>
      </c>
      <c r="S13" s="44">
        <f>'kWh m2'!S18*'CO2 kWh'!$M13</f>
        <v>18.203913461564898</v>
      </c>
      <c r="T13" s="51">
        <f>'kWh m2'!T18*'CO2 kWh'!$M13</f>
        <v>19.193256584476032</v>
      </c>
      <c r="U13" s="44">
        <f>'kWh m2'!U18*'CO2 kWh'!$M13</f>
        <v>19.786862458222714</v>
      </c>
      <c r="V13" s="44">
        <f>'kWh m2'!V18*'CO2 kWh'!$M13</f>
        <v>21.369811454880534</v>
      </c>
      <c r="W13" s="51">
        <f>'kWh m2'!W18*'CO2 kWh'!$M13</f>
        <v>64.505171613806056</v>
      </c>
      <c r="X13" s="44">
        <f>'kWh m2'!X18*'CO2 kWh'!$M13</f>
        <v>39.573724916445428</v>
      </c>
      <c r="Y13" s="51">
        <f>'kWh m2'!Y18*'CO2 kWh'!$M13</f>
        <v>22.359154577791667</v>
      </c>
      <c r="Z13" s="44">
        <f>'kWh m2'!Z18*'CO2 kWh'!$L13</f>
        <v>12.26078596300818</v>
      </c>
      <c r="AA13" s="54">
        <f>'kWh m2'!AA18*'CO2 kWh'!$L13</f>
        <v>14.238332086074017</v>
      </c>
    </row>
    <row r="14" spans="1:28" ht="16.5">
      <c r="A14" s="27"/>
      <c r="B14" s="59">
        <v>2030</v>
      </c>
      <c r="C14" s="44">
        <f>'kWh m2'!C19*'CO2 kWh'!$M14</f>
        <v>48.713700638923299</v>
      </c>
      <c r="D14" s="44">
        <f>'kWh m2'!D19*'CO2 kWh'!$M14</f>
        <v>16.237900212974434</v>
      </c>
      <c r="E14" s="44">
        <f>'kWh m2'!E19*'CO2 kWh'!$M14</f>
        <v>14.433689078199496</v>
      </c>
      <c r="F14" s="44">
        <f>'kWh m2'!F19*'CO2 kWh'!$M14</f>
        <v>36.084222695498738</v>
      </c>
      <c r="G14" s="51">
        <f>'kWh m2'!G19*'CO2 kWh'!$M14</f>
        <v>16.237900212974434</v>
      </c>
      <c r="H14" s="52">
        <f>'kWh m2'!H19*'CO2 kWh'!$M14</f>
        <v>23.454744752074181</v>
      </c>
      <c r="I14" s="44">
        <f>'kWh m2'!I19*'CO2 kWh'!$M14</f>
        <v>24.35685031946165</v>
      </c>
      <c r="J14" s="51">
        <f>'kWh m2'!J19*'CO2 kWh'!$M14</f>
        <v>20.748428049911777</v>
      </c>
      <c r="K14" s="44">
        <f>'kWh m2'!K19*'CO2 kWh'!$M14</f>
        <v>19.846322482524307</v>
      </c>
      <c r="L14" s="51">
        <f>'kWh m2'!L19*'CO2 kWh'!$M14</f>
        <v>20.748428049911777</v>
      </c>
      <c r="M14" s="44">
        <f>'kWh m2'!M19*'CO2 kWh'!$M14</f>
        <v>-1.804211134774937</v>
      </c>
      <c r="N14" s="44">
        <f>'kWh m2'!N19*'CO2 kWh'!$M14</f>
        <v>6.3147389717122797</v>
      </c>
      <c r="O14" s="53">
        <f>'kWh m2'!O19*'CO2 kWh'!$M14</f>
        <v>16.237900212974434</v>
      </c>
      <c r="P14" s="52">
        <f>'kWh m2'!P19*'CO2 kWh'!$M14</f>
        <v>18.042111347749369</v>
      </c>
      <c r="Q14" s="44">
        <f>'kWh m2'!Q19*'CO2 kWh'!$M14</f>
        <v>25.258955886849119</v>
      </c>
      <c r="R14" s="51">
        <f>'kWh m2'!R19*'CO2 kWh'!$M14</f>
        <v>16.237900212974434</v>
      </c>
      <c r="S14" s="44">
        <f>'kWh m2'!S19*'CO2 kWh'!$M14</f>
        <v>15.335794645586965</v>
      </c>
      <c r="T14" s="51">
        <f>'kWh m2'!T19*'CO2 kWh'!$M14</f>
        <v>16.237900212974434</v>
      </c>
      <c r="U14" s="44">
        <f>'kWh m2'!U19*'CO2 kWh'!$M14</f>
        <v>16.237900212974434</v>
      </c>
      <c r="V14" s="44">
        <f>'kWh m2'!V19*'CO2 kWh'!$M14</f>
        <v>17.140005780361903</v>
      </c>
      <c r="W14" s="51">
        <f>'kWh m2'!W19*'CO2 kWh'!$M14</f>
        <v>54.126334043248114</v>
      </c>
      <c r="X14" s="44">
        <f>'kWh m2'!X19*'CO2 kWh'!$M14</f>
        <v>31.573694858561399</v>
      </c>
      <c r="Y14" s="51">
        <f>'kWh m2'!Y19*'CO2 kWh'!$M14</f>
        <v>18.042111347749369</v>
      </c>
      <c r="Z14" s="44">
        <f>'kWh m2'!Z19*'CO2 kWh'!$L14</f>
        <v>10.273507993678194</v>
      </c>
      <c r="AA14" s="54">
        <f>'kWh m2'!AA19*'CO2 kWh'!$L14</f>
        <v>12.141418537983322</v>
      </c>
    </row>
    <row r="15" spans="1:28" ht="16.5">
      <c r="A15" s="27"/>
      <c r="B15" s="60">
        <v>2031</v>
      </c>
      <c r="C15" s="44">
        <f>'kWh m2'!C20*'CO2 kWh'!$M15</f>
        <v>44.374682587066332</v>
      </c>
      <c r="D15" s="44">
        <f>'kWh m2'!D20*'CO2 kWh'!$M15</f>
        <v>14.847802538638165</v>
      </c>
      <c r="E15" s="44">
        <f>'kWh m2'!E20*'CO2 kWh'!$M15</f>
        <v>12.991827221308395</v>
      </c>
      <c r="F15" s="44">
        <f>'kWh m2'!F20*'CO2 kWh'!$M15</f>
        <v>33.070105654239548</v>
      </c>
      <c r="G15" s="51">
        <f>'kWh m2'!G20*'CO2 kWh'!$M15</f>
        <v>14.847802538638165</v>
      </c>
      <c r="H15" s="52">
        <f>'kWh m2'!H20*'CO2 kWh'!$M15</f>
        <v>21.428078663716441</v>
      </c>
      <c r="I15" s="44">
        <f>'kWh m2'!I20*'CO2 kWh'!$M15</f>
        <v>22.187341293533166</v>
      </c>
      <c r="J15" s="51">
        <f>'kWh m2'!J20*'CO2 kWh'!$M15</f>
        <v>18.812840716569948</v>
      </c>
      <c r="K15" s="44">
        <f>'kWh m2'!K20*'CO2 kWh'!$M15</f>
        <v>18.053578086753223</v>
      </c>
      <c r="L15" s="51">
        <f>'kWh m2'!L20*'CO2 kWh'!$M15</f>
        <v>18.981565745418109</v>
      </c>
      <c r="M15" s="44">
        <f>'kWh m2'!M20*'CO2 kWh'!$M15</f>
        <v>-1.9403378317538511</v>
      </c>
      <c r="N15" s="44">
        <f>'kWh m2'!N20*'CO2 kWh'!$M15</f>
        <v>5.5679259519893112</v>
      </c>
      <c r="O15" s="53">
        <f>'kWh m2'!O20*'CO2 kWh'!$M15</f>
        <v>14.847802538638165</v>
      </c>
      <c r="P15" s="52">
        <f>'kWh m2'!P20*'CO2 kWh'!$M15</f>
        <v>16.366327798271612</v>
      </c>
      <c r="Q15" s="44">
        <f>'kWh m2'!Q20*'CO2 kWh'!$M15</f>
        <v>23.115328952198052</v>
      </c>
      <c r="R15" s="51">
        <f>'kWh m2'!R20*'CO2 kWh'!$M15</f>
        <v>14.847802538638165</v>
      </c>
      <c r="S15" s="44">
        <f>'kWh m2'!S20*'CO2 kWh'!$M15</f>
        <v>13.919814879973279</v>
      </c>
      <c r="T15" s="51">
        <f>'kWh m2'!T20*'CO2 kWh'!$M15</f>
        <v>14.847802538638165</v>
      </c>
      <c r="U15" s="44">
        <f>'kWh m2'!U20*'CO2 kWh'!$M15</f>
        <v>14.847802538638165</v>
      </c>
      <c r="V15" s="44">
        <f>'kWh m2'!V20*'CO2 kWh'!$M15</f>
        <v>15.775790197303049</v>
      </c>
      <c r="W15" s="51">
        <f>'kWh m2'!W20*'CO2 kWh'!$M15</f>
        <v>49.098983394814837</v>
      </c>
      <c r="X15" s="44">
        <f>'kWh m2'!X20*'CO2 kWh'!$M15</f>
        <v>29.105067476307767</v>
      </c>
      <c r="Y15" s="51">
        <f>'kWh m2'!Y20*'CO2 kWh'!$M15</f>
        <v>16.535052827119774</v>
      </c>
      <c r="Z15" s="44">
        <f>'kWh m2'!Z20*'CO2 kWh'!$L15</f>
        <v>9.4513567573685098</v>
      </c>
      <c r="AA15" s="54">
        <f>'kWh m2'!AA20*'CO2 kWh'!$L15</f>
        <v>11.234631617249361</v>
      </c>
    </row>
    <row r="16" spans="1:28" ht="16.5">
      <c r="A16" s="27"/>
      <c r="B16" s="60">
        <v>2032</v>
      </c>
      <c r="C16" s="44">
        <f>'kWh m2'!C21*'CO2 kWh'!$M16</f>
        <v>40.122768690874125</v>
      </c>
      <c r="D16" s="44">
        <f>'kWh m2'!D21*'CO2 kWh'!$M16</f>
        <v>13.478742607090526</v>
      </c>
      <c r="E16" s="44">
        <f>'kWh m2'!E21*'CO2 kWh'!$M16</f>
        <v>11.597987824705802</v>
      </c>
      <c r="F16" s="44">
        <f>'kWh m2'!F21*'CO2 kWh'!$M16</f>
        <v>30.092076518155594</v>
      </c>
      <c r="G16" s="51">
        <f>'kWh m2'!G21*'CO2 kWh'!$M16</f>
        <v>13.478742607090526</v>
      </c>
      <c r="H16" s="52">
        <f>'kWh m2'!H21*'CO2 kWh'!$M16</f>
        <v>19.434466084642153</v>
      </c>
      <c r="I16" s="44">
        <f>'kWh m2'!I21*'CO2 kWh'!$M16</f>
        <v>20.061384345437062</v>
      </c>
      <c r="J16" s="51">
        <f>'kWh m2'!J21*'CO2 kWh'!$M16</f>
        <v>16.926793041462521</v>
      </c>
      <c r="K16" s="44">
        <f>'kWh m2'!K21*'CO2 kWh'!$M16</f>
        <v>16.299874780667615</v>
      </c>
      <c r="L16" s="51">
        <f>'kWh m2'!L21*'CO2 kWh'!$M16</f>
        <v>17.240252171859975</v>
      </c>
      <c r="M16" s="44">
        <f>'kWh m2'!M21*'CO2 kWh'!$M16</f>
        <v>-2.0374843475834519</v>
      </c>
      <c r="N16" s="44">
        <f>'kWh m2'!N21*'CO2 kWh'!$M16</f>
        <v>4.8586165211605383</v>
      </c>
      <c r="O16" s="53">
        <f>'kWh m2'!O21*'CO2 kWh'!$M16</f>
        <v>13.478742607090526</v>
      </c>
      <c r="P16" s="52">
        <f>'kWh m2'!P21*'CO2 kWh'!$M16</f>
        <v>14.732579128680342</v>
      </c>
      <c r="Q16" s="44">
        <f>'kWh m2'!Q21*'CO2 kWh'!$M16</f>
        <v>21.001761736629426</v>
      </c>
      <c r="R16" s="51">
        <f>'kWh m2'!R21*'CO2 kWh'!$M16</f>
        <v>13.478742607090526</v>
      </c>
      <c r="S16" s="44">
        <f>'kWh m2'!S21*'CO2 kWh'!$M16</f>
        <v>12.538365215898164</v>
      </c>
      <c r="T16" s="51">
        <f>'kWh m2'!T21*'CO2 kWh'!$M16</f>
        <v>13.478742607090526</v>
      </c>
      <c r="U16" s="44">
        <f>'kWh m2'!U21*'CO2 kWh'!$M16</f>
        <v>13.478742607090526</v>
      </c>
      <c r="V16" s="44">
        <f>'kWh m2'!V21*'CO2 kWh'!$M16</f>
        <v>14.419119998282888</v>
      </c>
      <c r="W16" s="51">
        <f>'kWh m2'!W21*'CO2 kWh'!$M16</f>
        <v>44.197737386041027</v>
      </c>
      <c r="X16" s="44">
        <f>'kWh m2'!X21*'CO2 kWh'!$M16</f>
        <v>26.644026083783597</v>
      </c>
      <c r="Y16" s="51">
        <f>'kWh m2'!Y21*'CO2 kWh'!$M16</f>
        <v>15.046038259077797</v>
      </c>
      <c r="Z16" s="44">
        <f>'kWh m2'!Z21*'CO2 kWh'!$L16</f>
        <v>8.6351895712811828</v>
      </c>
      <c r="AA16" s="54">
        <f>'kWh m2'!AA21*'CO2 kWh'!$L16</f>
        <v>10.32836399702259</v>
      </c>
    </row>
    <row r="17" spans="1:27" ht="16.5">
      <c r="A17" s="27"/>
      <c r="B17" s="60">
        <v>2033</v>
      </c>
      <c r="C17" s="44">
        <f>'kWh m2'!C22*'CO2 kWh'!$M17</f>
        <v>35.964245909768813</v>
      </c>
      <c r="D17" s="44">
        <f>'kWh m2'!D22*'CO2 kWh'!$M17</f>
        <v>12.132516692452128</v>
      </c>
      <c r="E17" s="44">
        <f>'kWh m2'!E22*'CO2 kWh'!$M17</f>
        <v>10.254865299572632</v>
      </c>
      <c r="F17" s="44">
        <f>'kWh m2'!F22*'CO2 kWh'!$M17</f>
        <v>27.153727835488098</v>
      </c>
      <c r="G17" s="51">
        <f>'kWh m2'!G22*'CO2 kWh'!$M17</f>
        <v>12.132516692452128</v>
      </c>
      <c r="H17" s="52">
        <f>'kWh m2'!H22*'CO2 kWh'!$M17</f>
        <v>17.476601426032232</v>
      </c>
      <c r="I17" s="44">
        <f>'kWh m2'!I22*'CO2 kWh'!$M17</f>
        <v>17.982122954884407</v>
      </c>
      <c r="J17" s="51">
        <f>'kWh m2'!J22*'CO2 kWh'!$M17</f>
        <v>15.093428504300565</v>
      </c>
      <c r="K17" s="44">
        <f>'kWh m2'!K22*'CO2 kWh'!$M17</f>
        <v>14.587906975448393</v>
      </c>
      <c r="L17" s="51">
        <f>'kWh m2'!L22*'CO2 kWh'!$M17</f>
        <v>15.526732671888141</v>
      </c>
      <c r="M17" s="44">
        <f>'kWh m2'!M22*'CO2 kWh'!$M17</f>
        <v>-2.094303476673284</v>
      </c>
      <c r="N17" s="44">
        <f>'kWh m2'!N22*'CO2 kWh'!$M17</f>
        <v>4.188606953346568</v>
      </c>
      <c r="O17" s="53">
        <f>'kWh m2'!O22*'CO2 kWh'!$M17</f>
        <v>12.132516692452128</v>
      </c>
      <c r="P17" s="52">
        <f>'kWh m2'!P22*'CO2 kWh'!$M17</f>
        <v>13.143559750156474</v>
      </c>
      <c r="Q17" s="44">
        <f>'kWh m2'!Q22*'CO2 kWh'!$M17</f>
        <v>18.920948651324153</v>
      </c>
      <c r="R17" s="51">
        <f>'kWh m2'!R22*'CO2 kWh'!$M17</f>
        <v>12.132516692452128</v>
      </c>
      <c r="S17" s="44">
        <f>'kWh m2'!S22*'CO2 kWh'!$M17</f>
        <v>11.19369099601238</v>
      </c>
      <c r="T17" s="51">
        <f>'kWh m2'!T22*'CO2 kWh'!$M17</f>
        <v>12.132516692452128</v>
      </c>
      <c r="U17" s="44">
        <f>'kWh m2'!U22*'CO2 kWh'!$M17</f>
        <v>12.132516692452128</v>
      </c>
      <c r="V17" s="44">
        <f>'kWh m2'!V22*'CO2 kWh'!$M17</f>
        <v>13.071342388891876</v>
      </c>
      <c r="W17" s="51">
        <f>'kWh m2'!W22*'CO2 kWh'!$M17</f>
        <v>39.430679250469417</v>
      </c>
      <c r="X17" s="44">
        <f>'kWh m2'!X22*'CO2 kWh'!$M17</f>
        <v>24.192816023639661</v>
      </c>
      <c r="Y17" s="51">
        <f>'kWh m2'!Y22*'CO2 kWh'!$M17</f>
        <v>13.576863917744049</v>
      </c>
      <c r="Z17" s="44">
        <f>'kWh m2'!Z22*'CO2 kWh'!$L17</f>
        <v>7.8282852852453138</v>
      </c>
      <c r="AA17" s="54">
        <f>'kWh m2'!AA22*'CO2 kWh'!$L17</f>
        <v>9.4258945271321135</v>
      </c>
    </row>
    <row r="18" spans="1:27" ht="16.5">
      <c r="A18" s="27"/>
      <c r="B18" s="60">
        <v>2034</v>
      </c>
      <c r="C18" s="44">
        <f>'kWh m2'!C23*'CO2 kWh'!$M18</f>
        <v>31.905401203172513</v>
      </c>
      <c r="D18" s="44">
        <f>'kWh m2'!D23*'CO2 kWh'!$M18</f>
        <v>10.810921068843578</v>
      </c>
      <c r="E18" s="44">
        <f>'kWh m2'!E23*'CO2 kWh'!$M18</f>
        <v>8.9651540570897978</v>
      </c>
      <c r="F18" s="44">
        <f>'kWh m2'!F23*'CO2 kWh'!$M18</f>
        <v>24.258652154478273</v>
      </c>
      <c r="G18" s="51">
        <f>'kWh m2'!G23*'CO2 kWh'!$M18</f>
        <v>10.810921068843578</v>
      </c>
      <c r="H18" s="52">
        <f>'kWh m2'!H23*'CO2 kWh'!$M18</f>
        <v>15.557179099067589</v>
      </c>
      <c r="I18" s="44">
        <f>'kWh m2'!I23*'CO2 kWh'!$M18</f>
        <v>15.952700601586256</v>
      </c>
      <c r="J18" s="51">
        <f>'kWh m2'!J23*'CO2 kWh'!$M18</f>
        <v>13.31589058479514</v>
      </c>
      <c r="K18" s="44">
        <f>'kWh m2'!K23*'CO2 kWh'!$M18</f>
        <v>12.920369082276473</v>
      </c>
      <c r="L18" s="51">
        <f>'kWh m2'!L23*'CO2 kWh'!$M18</f>
        <v>13.843252588153364</v>
      </c>
      <c r="M18" s="44">
        <f>'kWh m2'!M23*'CO2 kWh'!$M18</f>
        <v>-2.1094480134328935</v>
      </c>
      <c r="N18" s="44">
        <f>'kWh m2'!N23*'CO2 kWh'!$M18</f>
        <v>3.5596935226680078</v>
      </c>
      <c r="O18" s="53">
        <f>'kWh m2'!O23*'CO2 kWh'!$M18</f>
        <v>10.810921068843578</v>
      </c>
      <c r="P18" s="52">
        <f>'kWh m2'!P23*'CO2 kWh'!$M18</f>
        <v>11.601964073880914</v>
      </c>
      <c r="Q18" s="44">
        <f>'kWh m2'!Q23*'CO2 kWh'!$M18</f>
        <v>16.875584107463148</v>
      </c>
      <c r="R18" s="51">
        <f>'kWh m2'!R23*'CO2 kWh'!$M18</f>
        <v>10.810921068843578</v>
      </c>
      <c r="S18" s="44">
        <f>'kWh m2'!S23*'CO2 kWh'!$M18</f>
        <v>9.8880375629666872</v>
      </c>
      <c r="T18" s="51">
        <f>'kWh m2'!T23*'CO2 kWh'!$M18</f>
        <v>10.810921068843578</v>
      </c>
      <c r="U18" s="44">
        <f>'kWh m2'!U23*'CO2 kWh'!$M18</f>
        <v>10.810921068843578</v>
      </c>
      <c r="V18" s="44">
        <f>'kWh m2'!V23*'CO2 kWh'!$M18</f>
        <v>11.73380457472047</v>
      </c>
      <c r="W18" s="51">
        <f>'kWh m2'!W23*'CO2 kWh'!$M18</f>
        <v>34.805892221642743</v>
      </c>
      <c r="X18" s="44">
        <f>'kWh m2'!X23*'CO2 kWh'!$M18</f>
        <v>21.753682638526715</v>
      </c>
      <c r="Y18" s="51">
        <f>'kWh m2'!Y23*'CO2 kWh'!$M18</f>
        <v>12.129326077239137</v>
      </c>
      <c r="Z18" s="44">
        <f>'kWh m2'!Z23*'CO2 kWh'!$L18</f>
        <v>7.0339227490900065</v>
      </c>
      <c r="AA18" s="54">
        <f>'kWh m2'!AA23*'CO2 kWh'!$L18</f>
        <v>8.5305020574070287</v>
      </c>
    </row>
    <row r="19" spans="1:27" ht="16.5">
      <c r="A19" s="27"/>
      <c r="B19" s="60">
        <v>2035</v>
      </c>
      <c r="C19" s="44">
        <f>'kWh m2'!C24*'CO2 kWh'!$M19</f>
        <v>27.952521530507354</v>
      </c>
      <c r="D19" s="44">
        <f>'kWh m2'!D24*'CO2 kWh'!$M19</f>
        <v>9.5157520103854818</v>
      </c>
      <c r="E19" s="44">
        <f>'kWh m2'!E24*'CO2 kWh'!$M19</f>
        <v>7.7315485084382045</v>
      </c>
      <c r="F19" s="44">
        <f>'kWh m2'!F24*'CO2 kWh'!$M19</f>
        <v>21.410442023367334</v>
      </c>
      <c r="G19" s="51">
        <f>'kWh m2'!G24*'CO2 kWh'!$M19</f>
        <v>9.5157520103854818</v>
      </c>
      <c r="H19" s="52">
        <f>'kWh m2'!H24*'CO2 kWh'!$M19</f>
        <v>13.678893514929131</v>
      </c>
      <c r="I19" s="44">
        <f>'kWh m2'!I24*'CO2 kWh'!$M19</f>
        <v>13.976260765253677</v>
      </c>
      <c r="J19" s="51">
        <f>'kWh m2'!J24*'CO2 kWh'!$M19</f>
        <v>11.597322762657306</v>
      </c>
      <c r="K19" s="44">
        <f>'kWh m2'!K24*'CO2 kWh'!$M19</f>
        <v>11.29995551233276</v>
      </c>
      <c r="L19" s="51">
        <f>'kWh m2'!L24*'CO2 kWh'!$M19</f>
        <v>12.192057263306399</v>
      </c>
      <c r="M19" s="44">
        <f>'kWh m2'!M24*'CO2 kWh'!$M19</f>
        <v>-2.0815707522718241</v>
      </c>
      <c r="N19" s="44">
        <f>'kWh m2'!N24*'CO2 kWh'!$M19</f>
        <v>2.9736725032454632</v>
      </c>
      <c r="O19" s="53">
        <f>'kWh m2'!O24*'CO2 kWh'!$M19</f>
        <v>9.5157520103854818</v>
      </c>
      <c r="P19" s="52">
        <f>'kWh m2'!P24*'CO2 kWh'!$M19</f>
        <v>10.110486511034575</v>
      </c>
      <c r="Q19" s="44">
        <f>'kWh m2'!Q24*'CO2 kWh'!$M19</f>
        <v>14.868362516227316</v>
      </c>
      <c r="R19" s="51">
        <f>'kWh m2'!R24*'CO2 kWh'!$M19</f>
        <v>9.5157520103854818</v>
      </c>
      <c r="S19" s="44">
        <f>'kWh m2'!S24*'CO2 kWh'!$M19</f>
        <v>8.6236502594118427</v>
      </c>
      <c r="T19" s="51">
        <f>'kWh m2'!T24*'CO2 kWh'!$M19</f>
        <v>9.5157520103854818</v>
      </c>
      <c r="U19" s="44">
        <f>'kWh m2'!U24*'CO2 kWh'!$M19</f>
        <v>9.5157520103854818</v>
      </c>
      <c r="V19" s="44">
        <f>'kWh m2'!V24*'CO2 kWh'!$M19</f>
        <v>10.407853761359121</v>
      </c>
      <c r="W19" s="51">
        <f>'kWh m2'!W24*'CO2 kWh'!$M19</f>
        <v>30.331459533103725</v>
      </c>
      <c r="X19" s="44">
        <f>'kWh m2'!X24*'CO2 kWh'!$M19</f>
        <v>19.328871271095512</v>
      </c>
      <c r="Y19" s="51">
        <f>'kWh m2'!Y24*'CO2 kWh'!$M19</f>
        <v>10.705221011683667</v>
      </c>
      <c r="Z19" s="44">
        <f>'kWh m2'!Z24*'CO2 kWh'!$L19</f>
        <v>6.2553808126443551</v>
      </c>
      <c r="AA19" s="54">
        <f>'kWh m2'!AA24*'CO2 kWh'!$L19</f>
        <v>7.6454654376764344</v>
      </c>
    </row>
    <row r="20" spans="1:27" ht="16.5">
      <c r="A20" s="27"/>
      <c r="B20" s="60">
        <v>2036</v>
      </c>
      <c r="C20" s="44">
        <f>'kWh m2'!C25*'CO2 kWh'!$M20</f>
        <v>25.614191082522606</v>
      </c>
      <c r="D20" s="44">
        <f>'kWh m2'!D25*'CO2 kWh'!$M20</f>
        <v>8.762749580862998</v>
      </c>
      <c r="E20" s="44">
        <f>'kWh m2'!E25*'CO2 kWh'!$M20</f>
        <v>6.9652624873526392</v>
      </c>
      <c r="F20" s="44">
        <f>'kWh m2'!F25*'CO2 kWh'!$M20</f>
        <v>19.772358028613944</v>
      </c>
      <c r="G20" s="51">
        <f>'kWh m2'!G25*'CO2 kWh'!$M20</f>
        <v>8.762749580862998</v>
      </c>
      <c r="H20" s="52">
        <f>'kWh m2'!H25*'CO2 kWh'!$M20</f>
        <v>12.582409654572508</v>
      </c>
      <c r="I20" s="44">
        <f>'kWh m2'!I25*'CO2 kWh'!$M20</f>
        <v>12.807095541261303</v>
      </c>
      <c r="J20" s="51">
        <f>'kWh m2'!J25*'CO2 kWh'!$M20</f>
        <v>10.560236674373355</v>
      </c>
      <c r="K20" s="44">
        <f>'kWh m2'!K25*'CO2 kWh'!$M20</f>
        <v>10.335550787684561</v>
      </c>
      <c r="L20" s="51">
        <f>'kWh m2'!L25*'CO2 kWh'!$M20</f>
        <v>11.23429433443974</v>
      </c>
      <c r="M20" s="44">
        <f>'kWh m2'!M25*'CO2 kWh'!$M20</f>
        <v>-2.1345159235435505</v>
      </c>
      <c r="N20" s="44">
        <f>'kWh m2'!N25*'CO2 kWh'!$M20</f>
        <v>2.5838876969211402</v>
      </c>
      <c r="O20" s="53">
        <f>'kWh m2'!O25*'CO2 kWh'!$M20</f>
        <v>8.762749580862998</v>
      </c>
      <c r="P20" s="52">
        <f>'kWh m2'!P25*'CO2 kWh'!$M20</f>
        <v>9.2121213542405869</v>
      </c>
      <c r="Q20" s="44">
        <f>'kWh m2'!Q25*'CO2 kWh'!$M20</f>
        <v>13.705839088016482</v>
      </c>
      <c r="R20" s="51">
        <f>'kWh m2'!R25*'CO2 kWh'!$M20</f>
        <v>8.762749580862998</v>
      </c>
      <c r="S20" s="44">
        <f>'kWh m2'!S25*'CO2 kWh'!$M20</f>
        <v>7.8640060341078177</v>
      </c>
      <c r="T20" s="51">
        <f>'kWh m2'!T25*'CO2 kWh'!$M20</f>
        <v>8.762749580862998</v>
      </c>
      <c r="U20" s="44">
        <f>'kWh m2'!U25*'CO2 kWh'!$M20</f>
        <v>8.762749580862998</v>
      </c>
      <c r="V20" s="44">
        <f>'kWh m2'!V25*'CO2 kWh'!$M20</f>
        <v>9.6614931276181757</v>
      </c>
      <c r="W20" s="51">
        <f>'kWh m2'!W25*'CO2 kWh'!$M20</f>
        <v>27.636364062721761</v>
      </c>
      <c r="X20" s="44">
        <f>'kWh m2'!X25*'CO2 kWh'!$M20</f>
        <v>17.974870935103585</v>
      </c>
      <c r="Y20" s="51">
        <f>'kWh m2'!Y25*'CO2 kWh'!$M20</f>
        <v>9.8861790143069719</v>
      </c>
      <c r="Z20" s="44">
        <f>'kWh m2'!Z25*'CO2 kWh'!$L20</f>
        <v>5.6691812784369393</v>
      </c>
      <c r="AA20" s="54">
        <f>'kWh m2'!AA25*'CO2 kWh'!$L20</f>
        <v>6.987595529236228</v>
      </c>
    </row>
    <row r="21" spans="1:27" ht="16.5">
      <c r="A21" s="27"/>
      <c r="B21" s="60">
        <v>2037</v>
      </c>
      <c r="C21" s="44">
        <f>'kWh m2'!C26*'CO2 kWh'!$M21</f>
        <v>23.18882121713402</v>
      </c>
      <c r="D21" s="44">
        <f>'kWh m2'!D26*'CO2 kWh'!$M21</f>
        <v>7.9744362556659985</v>
      </c>
      <c r="E21" s="44">
        <f>'kWh m2'!E26*'CO2 kWh'!$M21</f>
        <v>6.1906807774249195</v>
      </c>
      <c r="F21" s="44">
        <f>'kWh m2'!F26*'CO2 kWh'!$M21</f>
        <v>18.047408368086206</v>
      </c>
      <c r="G21" s="51">
        <f>'kWh m2'!G26*'CO2 kWh'!$M21</f>
        <v>7.9744362556659985</v>
      </c>
      <c r="H21" s="52">
        <f>'kWh m2'!H26*'CO2 kWh'!$M21</f>
        <v>11.437020419310445</v>
      </c>
      <c r="I21" s="44">
        <f>'kWh m2'!I26*'CO2 kWh'!$M21</f>
        <v>11.59441060856701</v>
      </c>
      <c r="J21" s="51">
        <f>'kWh m2'!J26*'CO2 kWh'!$M21</f>
        <v>9.4958747518128011</v>
      </c>
      <c r="K21" s="44">
        <f>'kWh m2'!K26*'CO2 kWh'!$M21</f>
        <v>9.3384845625562356</v>
      </c>
      <c r="L21" s="51">
        <f>'kWh m2'!L26*'CO2 kWh'!$M21</f>
        <v>10.230362301676774</v>
      </c>
      <c r="M21" s="44">
        <f>'kWh m2'!M26*'CO2 kWh'!$M21</f>
        <v>-2.1509992531730653</v>
      </c>
      <c r="N21" s="44">
        <f>'kWh m2'!N26*'CO2 kWh'!$M21</f>
        <v>2.2034626495919207</v>
      </c>
      <c r="O21" s="53">
        <f>'kWh m2'!O26*'CO2 kWh'!$M21</f>
        <v>7.9744362556659985</v>
      </c>
      <c r="P21" s="52">
        <f>'kWh m2'!P26*'CO2 kWh'!$M21</f>
        <v>8.2892166341791302</v>
      </c>
      <c r="Q21" s="44">
        <f>'kWh m2'!Q26*'CO2 kWh'!$M21</f>
        <v>12.48628834768755</v>
      </c>
      <c r="R21" s="51">
        <f>'kWh m2'!R26*'CO2 kWh'!$M21</f>
        <v>7.9744362556659985</v>
      </c>
      <c r="S21" s="44">
        <f>'kWh m2'!S26*'CO2 kWh'!$M21</f>
        <v>7.0825585165454585</v>
      </c>
      <c r="T21" s="51">
        <f>'kWh m2'!T26*'CO2 kWh'!$M21</f>
        <v>7.9744362556659985</v>
      </c>
      <c r="U21" s="44">
        <f>'kWh m2'!U26*'CO2 kWh'!$M21</f>
        <v>7.9744362556659985</v>
      </c>
      <c r="V21" s="44">
        <f>'kWh m2'!V26*'CO2 kWh'!$M21</f>
        <v>8.8663139947865375</v>
      </c>
      <c r="W21" s="51">
        <f>'kWh m2'!W26*'CO2 kWh'!$M21</f>
        <v>24.867649902537391</v>
      </c>
      <c r="X21" s="44">
        <f>'kWh m2'!X26*'CO2 kWh'!$M21</f>
        <v>16.525969871939406</v>
      </c>
      <c r="Y21" s="51">
        <f>'kWh m2'!Y26*'CO2 kWh'!$M21</f>
        <v>9.0237041840431029</v>
      </c>
      <c r="Z21" s="44">
        <f>'kWh m2'!Z26*'CO2 kWh'!$L21</f>
        <v>5.0836590760866311</v>
      </c>
      <c r="AA21" s="54">
        <f>'kWh m2'!AA26*'CO2 kWh'!$L21</f>
        <v>6.3235759239126388</v>
      </c>
    </row>
    <row r="22" spans="1:27" ht="16.5">
      <c r="A22" s="27"/>
      <c r="B22" s="60">
        <v>2038</v>
      </c>
      <c r="C22" s="44">
        <f>'kWh m2'!C27*'CO2 kWh'!$M22</f>
        <v>20.977123592138774</v>
      </c>
      <c r="D22" s="44">
        <f>'kWh m2'!D27*'CO2 kWh'!$M22</f>
        <v>7.2537717094311649</v>
      </c>
      <c r="E22" s="44">
        <f>'kWh m2'!E27*'CO2 kWh'!$M22</f>
        <v>5.4893407530830434</v>
      </c>
      <c r="F22" s="44">
        <f>'kWh m2'!F27*'CO2 kWh'!$M22</f>
        <v>16.468022259249132</v>
      </c>
      <c r="G22" s="51">
        <f>'kWh m2'!G27*'CO2 kWh'!$M22</f>
        <v>7.2537717094311649</v>
      </c>
      <c r="H22" s="52">
        <f>'kWh m2'!H27*'CO2 kWh'!$M22</f>
        <v>10.390537854050047</v>
      </c>
      <c r="I22" s="44">
        <f>'kWh m2'!I27*'CO2 kWh'!$M22</f>
        <v>10.488561796069387</v>
      </c>
      <c r="J22" s="51">
        <f>'kWh m2'!J27*'CO2 kWh'!$M22</f>
        <v>8.528082955682585</v>
      </c>
      <c r="K22" s="44">
        <f>'kWh m2'!K27*'CO2 kWh'!$M22</f>
        <v>8.4300590136632447</v>
      </c>
      <c r="L22" s="51">
        <f>'kWh m2'!L27*'CO2 kWh'!$M22</f>
        <v>9.3122744918373055</v>
      </c>
      <c r="M22" s="44">
        <f>'kWh m2'!M27*'CO2 kWh'!$M22</f>
        <v>-2.1565267244254813</v>
      </c>
      <c r="N22" s="44">
        <f>'kWh m2'!N27*'CO2 kWh'!$M22</f>
        <v>1.8624548983674611</v>
      </c>
      <c r="O22" s="53">
        <f>'kWh m2'!O27*'CO2 kWh'!$M22</f>
        <v>7.2537717094311649</v>
      </c>
      <c r="P22" s="52">
        <f>'kWh m2'!P27*'CO2 kWh'!$M22</f>
        <v>7.4498195934698446</v>
      </c>
      <c r="Q22" s="44">
        <f>'kWh m2'!Q27*'CO2 kWh'!$M22</f>
        <v>11.370777274243448</v>
      </c>
      <c r="R22" s="51">
        <f>'kWh m2'!R27*'CO2 kWh'!$M22</f>
        <v>7.2537717094311649</v>
      </c>
      <c r="S22" s="44">
        <f>'kWh m2'!S27*'CO2 kWh'!$M22</f>
        <v>6.3715562312571041</v>
      </c>
      <c r="T22" s="51">
        <f>'kWh m2'!T27*'CO2 kWh'!$M22</f>
        <v>7.2537717094311649</v>
      </c>
      <c r="U22" s="44">
        <f>'kWh m2'!U27*'CO2 kWh'!$M22</f>
        <v>7.2537717094311649</v>
      </c>
      <c r="V22" s="44">
        <f>'kWh m2'!V27*'CO2 kWh'!$M22</f>
        <v>8.1359871876052257</v>
      </c>
      <c r="W22" s="51">
        <f>'kWh m2'!W27*'CO2 kWh'!$M22</f>
        <v>22.349458780409535</v>
      </c>
      <c r="X22" s="44">
        <f>'kWh m2'!X27*'CO2 kWh'!$M22</f>
        <v>15.19371101299771</v>
      </c>
      <c r="Y22" s="51">
        <f>'kWh m2'!Y27*'CO2 kWh'!$M22</f>
        <v>8.2340111296245659</v>
      </c>
      <c r="Z22" s="44">
        <f>'kWh m2'!Z27*'CO2 kWh'!$L22</f>
        <v>4.5348832489246842</v>
      </c>
      <c r="AA22" s="54">
        <f>'kWh m2'!AA27*'CO2 kWh'!$L22</f>
        <v>5.6976738255720392</v>
      </c>
    </row>
    <row r="23" spans="1:27" ht="16.5">
      <c r="A23" s="27"/>
      <c r="B23" s="60">
        <v>2039</v>
      </c>
      <c r="C23" s="44">
        <f>'kWh m2'!C28*'CO2 kWh'!$M23</f>
        <v>18.690758606529393</v>
      </c>
      <c r="D23" s="44">
        <f>'kWh m2'!D28*'CO2 kWh'!$M23</f>
        <v>6.5011334283580497</v>
      </c>
      <c r="E23" s="44">
        <f>'kWh m2'!E28*'CO2 kWh'!$M23</f>
        <v>4.785556551430231</v>
      </c>
      <c r="F23" s="44">
        <f>'kWh m2'!F28*'CO2 kWh'!$M23</f>
        <v>14.808137253482224</v>
      </c>
      <c r="G23" s="51">
        <f>'kWh m2'!G28*'CO2 kWh'!$M23</f>
        <v>6.5011334283580497</v>
      </c>
      <c r="H23" s="52">
        <f>'kWh m2'!H28*'CO2 kWh'!$M23</f>
        <v>9.3002325433455439</v>
      </c>
      <c r="I23" s="44">
        <f>'kWh m2'!I28*'CO2 kWh'!$M23</f>
        <v>9.3453793032646963</v>
      </c>
      <c r="J23" s="51">
        <f>'kWh m2'!J28*'CO2 kWh'!$M23</f>
        <v>7.5395089064985719</v>
      </c>
      <c r="K23" s="44">
        <f>'kWh m2'!K28*'CO2 kWh'!$M23</f>
        <v>7.4943621465794186</v>
      </c>
      <c r="L23" s="51">
        <f>'kWh m2'!L28*'CO2 kWh'!$M23</f>
        <v>8.3521505850433275</v>
      </c>
      <c r="M23" s="44">
        <f>'kWh m2'!M28*'CO2 kWh'!$M23</f>
        <v>-2.1218977162001966</v>
      </c>
      <c r="N23" s="44">
        <f>'kWh m2'!N28*'CO2 kWh'!$M23</f>
        <v>1.5349898372512061</v>
      </c>
      <c r="O23" s="53">
        <f>'kWh m2'!O28*'CO2 kWh'!$M23</f>
        <v>6.5011334283580497</v>
      </c>
      <c r="P23" s="52">
        <f>'kWh m2'!P28*'CO2 kWh'!$M23</f>
        <v>6.5914269481963563</v>
      </c>
      <c r="Q23" s="44">
        <f>'kWh m2'!Q28*'CO2 kWh'!$M23</f>
        <v>10.203167741728606</v>
      </c>
      <c r="R23" s="51">
        <f>'kWh m2'!R28*'CO2 kWh'!$M23</f>
        <v>6.5011334283580497</v>
      </c>
      <c r="S23" s="44">
        <f>'kWh m2'!S28*'CO2 kWh'!$M23</f>
        <v>5.6433449898941408</v>
      </c>
      <c r="T23" s="51">
        <f>'kWh m2'!T28*'CO2 kWh'!$M23</f>
        <v>6.5011334283580497</v>
      </c>
      <c r="U23" s="44">
        <f>'kWh m2'!U28*'CO2 kWh'!$M23</f>
        <v>6.5011334283580497</v>
      </c>
      <c r="V23" s="44">
        <f>'kWh m2'!V28*'CO2 kWh'!$M23</f>
        <v>7.3589218668219587</v>
      </c>
      <c r="W23" s="51">
        <f>'kWh m2'!W28*'CO2 kWh'!$M23</f>
        <v>19.774280844589068</v>
      </c>
      <c r="X23" s="44">
        <f>'kWh m2'!X28*'CO2 kWh'!$M23</f>
        <v>13.769761775341703</v>
      </c>
      <c r="Y23" s="51">
        <f>'kWh m2'!Y28*'CO2 kWh'!$M23</f>
        <v>7.404068626741112</v>
      </c>
      <c r="Z23" s="44">
        <f>'kWh m2'!Z28*'CO2 kWh'!$L23</f>
        <v>3.9906593429101545</v>
      </c>
      <c r="AA23" s="54">
        <f>'kWh m2'!AA28*'CO2 kWh'!$L23</f>
        <v>5.0692159220750606</v>
      </c>
    </row>
    <row r="24" spans="1:27" ht="16.5">
      <c r="A24" s="27"/>
      <c r="B24" s="60">
        <v>2040</v>
      </c>
      <c r="C24" s="44">
        <f>'kWh m2'!C29*'CO2 kWh'!$M24</f>
        <v>16.618354997397301</v>
      </c>
      <c r="D24" s="44">
        <f>'kWh m2'!D29*'CO2 kWh'!$M24</f>
        <v>5.8164242490890548</v>
      </c>
      <c r="E24" s="44">
        <f>'kWh m2'!E29*'CO2 kWh'!$M24</f>
        <v>4.1545887493493252</v>
      </c>
      <c r="F24" s="44">
        <f>'kWh m2'!F29*'CO2 kWh'!$M24</f>
        <v>13.29468399791784</v>
      </c>
      <c r="G24" s="51">
        <f>'kWh m2'!G29*'CO2 kWh'!$M24</f>
        <v>5.8164242490890548</v>
      </c>
      <c r="H24" s="52">
        <f>'kWh m2'!H29*'CO2 kWh'!$M24</f>
        <v>8.3091774986986504</v>
      </c>
      <c r="I24" s="44">
        <f>'kWh m2'!I29*'CO2 kWh'!$M24</f>
        <v>8.3091774986986504</v>
      </c>
      <c r="J24" s="51">
        <f>'kWh m2'!J29*'CO2 kWh'!$M24</f>
        <v>6.64734199895892</v>
      </c>
      <c r="K24" s="44">
        <f>'kWh m2'!K29*'CO2 kWh'!$M24</f>
        <v>6.64734199895892</v>
      </c>
      <c r="L24" s="51">
        <f>'kWh m2'!L29*'CO2 kWh'!$M24</f>
        <v>7.4782597488287852</v>
      </c>
      <c r="M24" s="44">
        <f>'kWh m2'!M29*'CO2 kWh'!$M24</f>
        <v>-2.0772943746746626</v>
      </c>
      <c r="N24" s="44">
        <f>'kWh m2'!N29*'CO2 kWh'!$M24</f>
        <v>1.2463766248047974</v>
      </c>
      <c r="O24" s="53">
        <f>'kWh m2'!O29*'CO2 kWh'!$M24</f>
        <v>5.8164242490890548</v>
      </c>
      <c r="P24" s="52">
        <f>'kWh m2'!P29*'CO2 kWh'!$M24</f>
        <v>5.8164242490890548</v>
      </c>
      <c r="Q24" s="44">
        <f>'kWh m2'!Q29*'CO2 kWh'!$M24</f>
        <v>9.1400952485685156</v>
      </c>
      <c r="R24" s="51">
        <f>'kWh m2'!R29*'CO2 kWh'!$M24</f>
        <v>5.8164242490890548</v>
      </c>
      <c r="S24" s="44">
        <f>'kWh m2'!S29*'CO2 kWh'!$M24</f>
        <v>4.9855064992191895</v>
      </c>
      <c r="T24" s="51">
        <f>'kWh m2'!T29*'CO2 kWh'!$M24</f>
        <v>5.8164242490890548</v>
      </c>
      <c r="U24" s="44">
        <f>'kWh m2'!U29*'CO2 kWh'!$M24</f>
        <v>5.8164242490890548</v>
      </c>
      <c r="V24" s="44">
        <f>'kWh m2'!V29*'CO2 kWh'!$M24</f>
        <v>6.64734199895892</v>
      </c>
      <c r="W24" s="51">
        <f>'kWh m2'!W29*'CO2 kWh'!$M24</f>
        <v>17.449272747267166</v>
      </c>
      <c r="X24" s="44">
        <f>'kWh m2'!X29*'CO2 kWh'!$M24</f>
        <v>12.463766248047975</v>
      </c>
      <c r="Y24" s="51">
        <f>'kWh m2'!Y29*'CO2 kWh'!$M24</f>
        <v>6.64734199895892</v>
      </c>
      <c r="Z24" s="44">
        <f>'kWh m2'!Z29*'CO2 kWh'!$L24</f>
        <v>3.4859104386413713</v>
      </c>
      <c r="AA24" s="54">
        <f>'kWh m2'!AA29*'CO2 kWh'!$L24</f>
        <v>4.4818848496817631</v>
      </c>
    </row>
    <row r="25" spans="1:27" ht="16.5">
      <c r="A25" s="27"/>
      <c r="B25" s="60">
        <v>2041</v>
      </c>
      <c r="C25" s="44">
        <f>'kWh m2'!C30*'CO2 kWh'!$M25</f>
        <v>15.148885505908293</v>
      </c>
      <c r="D25" s="44">
        <f>'kWh m2'!D30*'CO2 kWh'!$M25</f>
        <v>5.3021099270679031</v>
      </c>
      <c r="E25" s="44">
        <f>'kWh m2'!E30*'CO2 kWh'!$M25</f>
        <v>3.7872213764770732</v>
      </c>
      <c r="F25" s="44">
        <f>'kWh m2'!F30*'CO2 kWh'!$M25</f>
        <v>12.119108404726635</v>
      </c>
      <c r="G25" s="51">
        <f>'kWh m2'!G30*'CO2 kWh'!$M25</f>
        <v>5.3021099270679031</v>
      </c>
      <c r="H25" s="52">
        <f>'kWh m2'!H30*'CO2 kWh'!$M25</f>
        <v>7.5744427529541465</v>
      </c>
      <c r="I25" s="44">
        <f>'kWh m2'!I30*'CO2 kWh'!$M25</f>
        <v>7.5744427529541465</v>
      </c>
      <c r="J25" s="51">
        <f>'kWh m2'!J30*'CO2 kWh'!$M25</f>
        <v>6.0595542023633175</v>
      </c>
      <c r="K25" s="44">
        <f>'kWh m2'!K30*'CO2 kWh'!$M25</f>
        <v>6.0595542023633175</v>
      </c>
      <c r="L25" s="51">
        <f>'kWh m2'!L30*'CO2 kWh'!$M25</f>
        <v>6.816998477658732</v>
      </c>
      <c r="M25" s="44">
        <f>'kWh m2'!M30*'CO2 kWh'!$M25</f>
        <v>-1.8936106882385366</v>
      </c>
      <c r="N25" s="44">
        <f>'kWh m2'!N30*'CO2 kWh'!$M25</f>
        <v>1.1361664129431222</v>
      </c>
      <c r="O25" s="53">
        <f>'kWh m2'!O30*'CO2 kWh'!$M25</f>
        <v>5.3021099270679031</v>
      </c>
      <c r="P25" s="52">
        <f>'kWh m2'!P30*'CO2 kWh'!$M25</f>
        <v>5.3021099270679031</v>
      </c>
      <c r="Q25" s="44">
        <f>'kWh m2'!Q30*'CO2 kWh'!$M25</f>
        <v>8.331887028249561</v>
      </c>
      <c r="R25" s="51">
        <f>'kWh m2'!R30*'CO2 kWh'!$M25</f>
        <v>5.3021099270679031</v>
      </c>
      <c r="S25" s="44">
        <f>'kWh m2'!S30*'CO2 kWh'!$M25</f>
        <v>4.5446656517724886</v>
      </c>
      <c r="T25" s="51">
        <f>'kWh m2'!T30*'CO2 kWh'!$M25</f>
        <v>5.3021099270679031</v>
      </c>
      <c r="U25" s="44">
        <f>'kWh m2'!U30*'CO2 kWh'!$M25</f>
        <v>5.3021099270679031</v>
      </c>
      <c r="V25" s="44">
        <f>'kWh m2'!V30*'CO2 kWh'!$M25</f>
        <v>6.0595542023633175</v>
      </c>
      <c r="W25" s="51">
        <f>'kWh m2'!W30*'CO2 kWh'!$M25</f>
        <v>15.906329781203709</v>
      </c>
      <c r="X25" s="44">
        <f>'kWh m2'!X30*'CO2 kWh'!$M25</f>
        <v>11.361664129431221</v>
      </c>
      <c r="Y25" s="51">
        <f>'kWh m2'!Y30*'CO2 kWh'!$M25</f>
        <v>6.0595542023633175</v>
      </c>
      <c r="Z25" s="44">
        <f>'kWh m2'!Z30*'CO2 kWh'!$L25</f>
        <v>3.1875706409182043</v>
      </c>
      <c r="AA25" s="54">
        <f>'kWh m2'!AA30*'CO2 kWh'!$L25</f>
        <v>4.0983051097519771</v>
      </c>
    </row>
    <row r="26" spans="1:27" ht="16.5">
      <c r="A26" s="27"/>
      <c r="B26" s="60">
        <v>2042</v>
      </c>
      <c r="C26" s="44">
        <f>'kWh m2'!C31*'CO2 kWh'!$M26</f>
        <v>13.509288449467336</v>
      </c>
      <c r="D26" s="44">
        <f>'kWh m2'!D31*'CO2 kWh'!$M26</f>
        <v>4.7282509573135671</v>
      </c>
      <c r="E26" s="44">
        <f>'kWh m2'!E31*'CO2 kWh'!$M26</f>
        <v>3.377322112366834</v>
      </c>
      <c r="F26" s="44">
        <f>'kWh m2'!F31*'CO2 kWh'!$M26</f>
        <v>10.807430759573869</v>
      </c>
      <c r="G26" s="51">
        <f>'kWh m2'!G31*'CO2 kWh'!$M26</f>
        <v>4.7282509573135671</v>
      </c>
      <c r="H26" s="52">
        <f>'kWh m2'!H31*'CO2 kWh'!$M26</f>
        <v>6.754644224733668</v>
      </c>
      <c r="I26" s="44">
        <f>'kWh m2'!I31*'CO2 kWh'!$M26</f>
        <v>6.754644224733668</v>
      </c>
      <c r="J26" s="51">
        <f>'kWh m2'!J31*'CO2 kWh'!$M26</f>
        <v>5.4037153797869344</v>
      </c>
      <c r="K26" s="44">
        <f>'kWh m2'!K31*'CO2 kWh'!$M26</f>
        <v>5.4037153797869344</v>
      </c>
      <c r="L26" s="51">
        <f>'kWh m2'!L31*'CO2 kWh'!$M26</f>
        <v>6.0791798022603007</v>
      </c>
      <c r="M26" s="44">
        <f>'kWh m2'!M31*'CO2 kWh'!$M26</f>
        <v>-1.688661056183417</v>
      </c>
      <c r="N26" s="44">
        <f>'kWh m2'!N31*'CO2 kWh'!$M26</f>
        <v>1.0131966337100502</v>
      </c>
      <c r="O26" s="53">
        <f>'kWh m2'!O31*'CO2 kWh'!$M26</f>
        <v>4.7282509573135671</v>
      </c>
      <c r="P26" s="52">
        <f>'kWh m2'!P31*'CO2 kWh'!$M26</f>
        <v>4.7282509573135671</v>
      </c>
      <c r="Q26" s="44">
        <f>'kWh m2'!Q31*'CO2 kWh'!$M26</f>
        <v>7.4301086472070343</v>
      </c>
      <c r="R26" s="51">
        <f>'kWh m2'!R31*'CO2 kWh'!$M26</f>
        <v>4.7282509573135671</v>
      </c>
      <c r="S26" s="44">
        <f>'kWh m2'!S31*'CO2 kWh'!$M26</f>
        <v>4.0527865348402008</v>
      </c>
      <c r="T26" s="51">
        <f>'kWh m2'!T31*'CO2 kWh'!$M26</f>
        <v>4.7282509573135671</v>
      </c>
      <c r="U26" s="44">
        <f>'kWh m2'!U31*'CO2 kWh'!$M26</f>
        <v>4.7282509573135671</v>
      </c>
      <c r="V26" s="44">
        <f>'kWh m2'!V31*'CO2 kWh'!$M26</f>
        <v>5.4037153797869344</v>
      </c>
      <c r="W26" s="51">
        <f>'kWh m2'!W31*'CO2 kWh'!$M26</f>
        <v>14.184752871940702</v>
      </c>
      <c r="X26" s="44">
        <f>'kWh m2'!X31*'CO2 kWh'!$M26</f>
        <v>10.131966337100502</v>
      </c>
      <c r="Y26" s="51">
        <f>'kWh m2'!Y31*'CO2 kWh'!$M26</f>
        <v>5.4037153797869344</v>
      </c>
      <c r="Z26" s="44">
        <f>'kWh m2'!Z31*'CO2 kWh'!$L26</f>
        <v>2.8628801389243939</v>
      </c>
      <c r="AA26" s="54">
        <f>'kWh m2'!AA31*'CO2 kWh'!$L26</f>
        <v>3.6808458929027923</v>
      </c>
    </row>
    <row r="27" spans="1:27" ht="16.5">
      <c r="A27" s="27"/>
      <c r="B27" s="60">
        <v>2043</v>
      </c>
      <c r="C27" s="44">
        <f>'kWh m2'!C32*'CO2 kWh'!$M27</f>
        <v>11.980040151388467</v>
      </c>
      <c r="D27" s="44">
        <f>'kWh m2'!D32*'CO2 kWh'!$M27</f>
        <v>4.1930140529859639</v>
      </c>
      <c r="E27" s="44">
        <f>'kWh m2'!E32*'CO2 kWh'!$M27</f>
        <v>2.9950100378471167</v>
      </c>
      <c r="F27" s="44">
        <f>'kWh m2'!F32*'CO2 kWh'!$M27</f>
        <v>9.5840321211107735</v>
      </c>
      <c r="G27" s="51">
        <f>'kWh m2'!G32*'CO2 kWh'!$M27</f>
        <v>4.1930140529859639</v>
      </c>
      <c r="H27" s="52">
        <f>'kWh m2'!H32*'CO2 kWh'!$M27</f>
        <v>5.9900200756942334</v>
      </c>
      <c r="I27" s="44">
        <f>'kWh m2'!I32*'CO2 kWh'!$M27</f>
        <v>5.9900200756942334</v>
      </c>
      <c r="J27" s="51">
        <f>'kWh m2'!J32*'CO2 kWh'!$M27</f>
        <v>4.7920160605553868</v>
      </c>
      <c r="K27" s="44">
        <f>'kWh m2'!K32*'CO2 kWh'!$M27</f>
        <v>4.7920160605553868</v>
      </c>
      <c r="L27" s="51">
        <f>'kWh m2'!L32*'CO2 kWh'!$M27</f>
        <v>5.3910180681248105</v>
      </c>
      <c r="M27" s="44">
        <f>'kWh m2'!M32*'CO2 kWh'!$M27</f>
        <v>-1.4975050189235584</v>
      </c>
      <c r="N27" s="44">
        <f>'kWh m2'!N32*'CO2 kWh'!$M27</f>
        <v>0.89850301135413502</v>
      </c>
      <c r="O27" s="53">
        <f>'kWh m2'!O32*'CO2 kWh'!$M27</f>
        <v>4.1930140529859639</v>
      </c>
      <c r="P27" s="52">
        <f>'kWh m2'!P32*'CO2 kWh'!$M27</f>
        <v>4.1930140529859639</v>
      </c>
      <c r="Q27" s="44">
        <f>'kWh m2'!Q32*'CO2 kWh'!$M27</f>
        <v>6.5890220832636572</v>
      </c>
      <c r="R27" s="51">
        <f>'kWh m2'!R32*'CO2 kWh'!$M27</f>
        <v>4.1930140529859639</v>
      </c>
      <c r="S27" s="44">
        <f>'kWh m2'!S32*'CO2 kWh'!$M27</f>
        <v>3.5940120454165401</v>
      </c>
      <c r="T27" s="51">
        <f>'kWh m2'!T32*'CO2 kWh'!$M27</f>
        <v>4.1930140529859639</v>
      </c>
      <c r="U27" s="44">
        <f>'kWh m2'!U32*'CO2 kWh'!$M27</f>
        <v>4.1930140529859639</v>
      </c>
      <c r="V27" s="44">
        <f>'kWh m2'!V32*'CO2 kWh'!$M27</f>
        <v>4.7920160605553868</v>
      </c>
      <c r="W27" s="51">
        <f>'kWh m2'!W32*'CO2 kWh'!$M27</f>
        <v>12.57904215895789</v>
      </c>
      <c r="X27" s="44">
        <f>'kWh m2'!X32*'CO2 kWh'!$M27</f>
        <v>8.9850301135413506</v>
      </c>
      <c r="Y27" s="51">
        <f>'kWh m2'!Y32*'CO2 kWh'!$M27</f>
        <v>4.7920160605553868</v>
      </c>
      <c r="Z27" s="44">
        <f>'kWh m2'!Z32*'CO2 kWh'!$L27</f>
        <v>2.5454447018907103</v>
      </c>
      <c r="AA27" s="54">
        <f>'kWh m2'!AA32*'CO2 kWh'!$L27</f>
        <v>3.2727146167166277</v>
      </c>
    </row>
    <row r="28" spans="1:27" ht="16.5">
      <c r="A28" s="27"/>
      <c r="B28" s="60">
        <v>2044</v>
      </c>
      <c r="C28" s="44">
        <f>'kWh m2'!C33*'CO2 kWh'!$M28</f>
        <v>10.277588760078128</v>
      </c>
      <c r="D28" s="44">
        <f>'kWh m2'!D33*'CO2 kWh'!$M28</f>
        <v>3.5971560660273449</v>
      </c>
      <c r="E28" s="44">
        <f>'kWh m2'!E33*'CO2 kWh'!$M28</f>
        <v>2.569397190019532</v>
      </c>
      <c r="F28" s="44">
        <f>'kWh m2'!F33*'CO2 kWh'!$M28</f>
        <v>8.2220710080625032</v>
      </c>
      <c r="G28" s="51">
        <f>'kWh m2'!G33*'CO2 kWh'!$M28</f>
        <v>3.5971560660273449</v>
      </c>
      <c r="H28" s="52">
        <f>'kWh m2'!H33*'CO2 kWh'!$M28</f>
        <v>5.1387943800390641</v>
      </c>
      <c r="I28" s="44">
        <f>'kWh m2'!I33*'CO2 kWh'!$M28</f>
        <v>5.1387943800390641</v>
      </c>
      <c r="J28" s="51">
        <f>'kWh m2'!J33*'CO2 kWh'!$M28</f>
        <v>4.1110355040312516</v>
      </c>
      <c r="K28" s="44">
        <f>'kWh m2'!K33*'CO2 kWh'!$M28</f>
        <v>4.1110355040312516</v>
      </c>
      <c r="L28" s="51">
        <f>'kWh m2'!L33*'CO2 kWh'!$M28</f>
        <v>4.6249149420351578</v>
      </c>
      <c r="M28" s="44">
        <f>'kWh m2'!M33*'CO2 kWh'!$M28</f>
        <v>-1.284698595009766</v>
      </c>
      <c r="N28" s="44">
        <f>'kWh m2'!N33*'CO2 kWh'!$M28</f>
        <v>0.77081915700585957</v>
      </c>
      <c r="O28" s="53">
        <f>'kWh m2'!O33*'CO2 kWh'!$M28</f>
        <v>3.5971560660273449</v>
      </c>
      <c r="P28" s="52">
        <f>'kWh m2'!P33*'CO2 kWh'!$M28</f>
        <v>3.5971560660273449</v>
      </c>
      <c r="Q28" s="44">
        <f>'kWh m2'!Q33*'CO2 kWh'!$M28</f>
        <v>5.6526738180429703</v>
      </c>
      <c r="R28" s="51">
        <f>'kWh m2'!R33*'CO2 kWh'!$M28</f>
        <v>3.5971560660273449</v>
      </c>
      <c r="S28" s="44">
        <f>'kWh m2'!S33*'CO2 kWh'!$M28</f>
        <v>3.0832766280234383</v>
      </c>
      <c r="T28" s="51">
        <f>'kWh m2'!T33*'CO2 kWh'!$M28</f>
        <v>3.5971560660273449</v>
      </c>
      <c r="U28" s="44">
        <f>'kWh m2'!U33*'CO2 kWh'!$M28</f>
        <v>3.5971560660273449</v>
      </c>
      <c r="V28" s="44">
        <f>'kWh m2'!V33*'CO2 kWh'!$M28</f>
        <v>4.1110355040312516</v>
      </c>
      <c r="W28" s="51">
        <f>'kWh m2'!W33*'CO2 kWh'!$M28</f>
        <v>10.791468198082034</v>
      </c>
      <c r="X28" s="44">
        <f>'kWh m2'!X33*'CO2 kWh'!$M28</f>
        <v>7.7081915700585961</v>
      </c>
      <c r="Y28" s="51">
        <f>'kWh m2'!Y33*'CO2 kWh'!$M28</f>
        <v>4.1110355040312516</v>
      </c>
      <c r="Z28" s="44">
        <f>'kWh m2'!Z33*'CO2 kWh'!$L28</f>
        <v>2.2006761191148123</v>
      </c>
      <c r="AA28" s="54">
        <f>'kWh m2'!AA33*'CO2 kWh'!$L28</f>
        <v>2.829440724576187</v>
      </c>
    </row>
    <row r="29" spans="1:27" ht="16.5">
      <c r="A29" s="27"/>
      <c r="B29" s="60">
        <v>2045</v>
      </c>
      <c r="C29" s="44">
        <f>'kWh m2'!C34*'CO2 kWh'!$M29</f>
        <v>8.6885616554093943</v>
      </c>
      <c r="D29" s="44">
        <f>'kWh m2'!D34*'CO2 kWh'!$M29</f>
        <v>3.0409965793932883</v>
      </c>
      <c r="E29" s="44">
        <f>'kWh m2'!E34*'CO2 kWh'!$M29</f>
        <v>2.1721404138523486</v>
      </c>
      <c r="F29" s="44">
        <f>'kWh m2'!F34*'CO2 kWh'!$M29</f>
        <v>6.9508493243275158</v>
      </c>
      <c r="G29" s="51">
        <f>'kWh m2'!G34*'CO2 kWh'!$M29</f>
        <v>3.0409965793932883</v>
      </c>
      <c r="H29" s="52">
        <f>'kWh m2'!H34*'CO2 kWh'!$M29</f>
        <v>4.3442808277046971</v>
      </c>
      <c r="I29" s="44">
        <f>'kWh m2'!I34*'CO2 kWh'!$M29</f>
        <v>4.3442808277046971</v>
      </c>
      <c r="J29" s="51">
        <f>'kWh m2'!J34*'CO2 kWh'!$M29</f>
        <v>3.4754246621637579</v>
      </c>
      <c r="K29" s="44">
        <f>'kWh m2'!K34*'CO2 kWh'!$M29</f>
        <v>3.4754246621637579</v>
      </c>
      <c r="L29" s="51">
        <f>'kWh m2'!L34*'CO2 kWh'!$M29</f>
        <v>3.909852744934228</v>
      </c>
      <c r="M29" s="44">
        <f>'kWh m2'!M34*'CO2 kWh'!$M29</f>
        <v>-1.0860702069261743</v>
      </c>
      <c r="N29" s="44">
        <f>'kWh m2'!N34*'CO2 kWh'!$M29</f>
        <v>0.65164212415570466</v>
      </c>
      <c r="O29" s="53">
        <f>'kWh m2'!O34*'CO2 kWh'!$M29</f>
        <v>3.0409965793932883</v>
      </c>
      <c r="P29" s="52">
        <f>'kWh m2'!P34*'CO2 kWh'!$M29</f>
        <v>3.0409965793932883</v>
      </c>
      <c r="Q29" s="44">
        <f>'kWh m2'!Q34*'CO2 kWh'!$M29</f>
        <v>4.7787089104751672</v>
      </c>
      <c r="R29" s="51">
        <f>'kWh m2'!R34*'CO2 kWh'!$M29</f>
        <v>3.0409965793932883</v>
      </c>
      <c r="S29" s="44">
        <f>'kWh m2'!S34*'CO2 kWh'!$M29</f>
        <v>2.6065684966228186</v>
      </c>
      <c r="T29" s="51">
        <f>'kWh m2'!T34*'CO2 kWh'!$M29</f>
        <v>3.0409965793932883</v>
      </c>
      <c r="U29" s="44">
        <f>'kWh m2'!U34*'CO2 kWh'!$M29</f>
        <v>3.0409965793932883</v>
      </c>
      <c r="V29" s="44">
        <f>'kWh m2'!V34*'CO2 kWh'!$M29</f>
        <v>3.4754246621637579</v>
      </c>
      <c r="W29" s="51">
        <f>'kWh m2'!W34*'CO2 kWh'!$M29</f>
        <v>9.1229897381798644</v>
      </c>
      <c r="X29" s="44">
        <f>'kWh m2'!X34*'CO2 kWh'!$M29</f>
        <v>6.5164212415570466</v>
      </c>
      <c r="Y29" s="51">
        <f>'kWh m2'!Y34*'CO2 kWh'!$M29</f>
        <v>3.4754246621637579</v>
      </c>
      <c r="Z29" s="44">
        <f>'kWh m2'!Z34*'CO2 kWh'!$L29</f>
        <v>1.8641450427706114</v>
      </c>
      <c r="AA29" s="54">
        <f>'kWh m2'!AA34*'CO2 kWh'!$L29</f>
        <v>2.3967579121336433</v>
      </c>
    </row>
    <row r="30" spans="1:27" ht="16.5">
      <c r="A30" s="27"/>
      <c r="B30" s="55">
        <v>2046</v>
      </c>
      <c r="C30" s="44">
        <f>'kWh m2'!C35*'CO2 kWh'!$M30</f>
        <v>7.070414029515609</v>
      </c>
      <c r="D30" s="44">
        <f>'kWh m2'!D35*'CO2 kWh'!$M30</f>
        <v>2.4746449103304631</v>
      </c>
      <c r="E30" s="44">
        <f>'kWh m2'!E35*'CO2 kWh'!$M30</f>
        <v>1.7676035073789023</v>
      </c>
      <c r="F30" s="44">
        <f>'kWh m2'!F35*'CO2 kWh'!$M30</f>
        <v>5.6563312236124874</v>
      </c>
      <c r="G30" s="51">
        <f>'kWh m2'!G35*'CO2 kWh'!$M30</f>
        <v>2.4746449103304631</v>
      </c>
      <c r="H30" s="52">
        <f>'kWh m2'!H35*'CO2 kWh'!$M30</f>
        <v>3.5352070147578045</v>
      </c>
      <c r="I30" s="44">
        <f>'kWh m2'!I35*'CO2 kWh'!$M30</f>
        <v>3.5352070147578045</v>
      </c>
      <c r="J30" s="51">
        <f>'kWh m2'!J35*'CO2 kWh'!$M30</f>
        <v>2.8281656118062437</v>
      </c>
      <c r="K30" s="44">
        <f>'kWh m2'!K35*'CO2 kWh'!$M30</f>
        <v>2.8281656118062437</v>
      </c>
      <c r="L30" s="51">
        <f>'kWh m2'!L35*'CO2 kWh'!$M30</f>
        <v>3.1816863132820243</v>
      </c>
      <c r="M30" s="44">
        <f>'kWh m2'!M35*'CO2 kWh'!$M30</f>
        <v>-0.88380175368945113</v>
      </c>
      <c r="N30" s="44">
        <f>'kWh m2'!N35*'CO2 kWh'!$M30</f>
        <v>0.53028105221367072</v>
      </c>
      <c r="O30" s="53">
        <f>'kWh m2'!O35*'CO2 kWh'!$M30</f>
        <v>2.4746449103304631</v>
      </c>
      <c r="P30" s="52">
        <f>'kWh m2'!P35*'CO2 kWh'!$M30</f>
        <v>2.4746449103304631</v>
      </c>
      <c r="Q30" s="44">
        <f>'kWh m2'!Q35*'CO2 kWh'!$M30</f>
        <v>3.8887277162335852</v>
      </c>
      <c r="R30" s="51">
        <f>'kWh m2'!R35*'CO2 kWh'!$M30</f>
        <v>2.4746449103304631</v>
      </c>
      <c r="S30" s="44">
        <f>'kWh m2'!S35*'CO2 kWh'!$M30</f>
        <v>2.1211242088546829</v>
      </c>
      <c r="T30" s="51">
        <f>'kWh m2'!T35*'CO2 kWh'!$M30</f>
        <v>2.4746449103304631</v>
      </c>
      <c r="U30" s="44">
        <f>'kWh m2'!U35*'CO2 kWh'!$M30</f>
        <v>2.4746449103304631</v>
      </c>
      <c r="V30" s="44">
        <f>'kWh m2'!V35*'CO2 kWh'!$M30</f>
        <v>2.8281656118062437</v>
      </c>
      <c r="W30" s="51">
        <f>'kWh m2'!W35*'CO2 kWh'!$M30</f>
        <v>7.4239347309913901</v>
      </c>
      <c r="X30" s="44">
        <f>'kWh m2'!X35*'CO2 kWh'!$M30</f>
        <v>5.3028105221367072</v>
      </c>
      <c r="Y30" s="51">
        <f>'kWh m2'!Y35*'CO2 kWh'!$M30</f>
        <v>2.8281656118062437</v>
      </c>
      <c r="Z30" s="44">
        <f>'kWh m2'!Z35*'CO2 kWh'!$L30</f>
        <v>1.5183117571390454</v>
      </c>
      <c r="AA30" s="54">
        <f>'kWh m2'!AA35*'CO2 kWh'!$L30</f>
        <v>1.9521151163216299</v>
      </c>
    </row>
    <row r="31" spans="1:27" ht="16.5">
      <c r="A31" s="27"/>
      <c r="B31" s="59">
        <v>2047</v>
      </c>
      <c r="C31" s="44">
        <f>'kWh m2'!C36*'CO2 kWh'!$M31</f>
        <v>5.2744500179710769</v>
      </c>
      <c r="D31" s="44">
        <f>'kWh m2'!D36*'CO2 kWh'!$M31</f>
        <v>1.8460575062898767</v>
      </c>
      <c r="E31" s="44">
        <f>'kWh m2'!E36*'CO2 kWh'!$M31</f>
        <v>1.3186125044927692</v>
      </c>
      <c r="F31" s="44">
        <f>'kWh m2'!F36*'CO2 kWh'!$M31</f>
        <v>4.219560014376861</v>
      </c>
      <c r="G31" s="51">
        <f>'kWh m2'!G36*'CO2 kWh'!$M31</f>
        <v>1.8460575062898767</v>
      </c>
      <c r="H31" s="52">
        <f>'kWh m2'!H36*'CO2 kWh'!$M31</f>
        <v>2.6372250089855385</v>
      </c>
      <c r="I31" s="44">
        <f>'kWh m2'!I36*'CO2 kWh'!$M31</f>
        <v>2.6372250089855385</v>
      </c>
      <c r="J31" s="51">
        <f>'kWh m2'!J36*'CO2 kWh'!$M31</f>
        <v>2.1097800071884305</v>
      </c>
      <c r="K31" s="44">
        <f>'kWh m2'!K36*'CO2 kWh'!$M31</f>
        <v>2.1097800071884305</v>
      </c>
      <c r="L31" s="51">
        <f>'kWh m2'!L36*'CO2 kWh'!$M31</f>
        <v>2.3735025080869847</v>
      </c>
      <c r="M31" s="44">
        <f>'kWh m2'!M36*'CO2 kWh'!$M31</f>
        <v>-0.65930625224638462</v>
      </c>
      <c r="N31" s="44">
        <f>'kWh m2'!N36*'CO2 kWh'!$M31</f>
        <v>0.39558375134783075</v>
      </c>
      <c r="O31" s="53">
        <f>'kWh m2'!O36*'CO2 kWh'!$M31</f>
        <v>1.8460575062898767</v>
      </c>
      <c r="P31" s="52">
        <f>'kWh m2'!P36*'CO2 kWh'!$M31</f>
        <v>1.8460575062898767</v>
      </c>
      <c r="Q31" s="44">
        <f>'kWh m2'!Q36*'CO2 kWh'!$M31</f>
        <v>2.9009475098840922</v>
      </c>
      <c r="R31" s="51">
        <f>'kWh m2'!R36*'CO2 kWh'!$M31</f>
        <v>1.8460575062898767</v>
      </c>
      <c r="S31" s="44">
        <f>'kWh m2'!S36*'CO2 kWh'!$M31</f>
        <v>1.582335005391323</v>
      </c>
      <c r="T31" s="51">
        <f>'kWh m2'!T36*'CO2 kWh'!$M31</f>
        <v>1.8460575062898767</v>
      </c>
      <c r="U31" s="44">
        <f>'kWh m2'!U36*'CO2 kWh'!$M31</f>
        <v>1.8460575062898767</v>
      </c>
      <c r="V31" s="44">
        <f>'kWh m2'!V36*'CO2 kWh'!$M31</f>
        <v>2.1097800071884305</v>
      </c>
      <c r="W31" s="51">
        <f>'kWh m2'!W36*'CO2 kWh'!$M31</f>
        <v>5.5381725188696302</v>
      </c>
      <c r="X31" s="44">
        <f>'kWh m2'!X36*'CO2 kWh'!$M31</f>
        <v>3.9558375134783077</v>
      </c>
      <c r="Y31" s="51">
        <f>'kWh m2'!Y36*'CO2 kWh'!$M31</f>
        <v>2.1097800071884305</v>
      </c>
      <c r="Z31" s="44">
        <f>'kWh m2'!Z36*'CO2 kWh'!$L31</f>
        <v>1.1436716635579067</v>
      </c>
      <c r="AA31" s="54">
        <f>'kWh m2'!AA36*'CO2 kWh'!$L31</f>
        <v>1.470434996003023</v>
      </c>
    </row>
    <row r="32" spans="1:27" ht="16.5">
      <c r="A32" s="27"/>
      <c r="B32" s="60">
        <v>2048</v>
      </c>
      <c r="C32" s="44">
        <f>'kWh m2'!C37*'CO2 kWh'!$M32</f>
        <v>3.596523585487426</v>
      </c>
      <c r="D32" s="44">
        <f>'kWh m2'!D37*'CO2 kWh'!$M32</f>
        <v>1.2587832549205991</v>
      </c>
      <c r="E32" s="44">
        <f>'kWh m2'!E37*'CO2 kWh'!$M32</f>
        <v>0.8991308963718565</v>
      </c>
      <c r="F32" s="44">
        <f>'kWh m2'!F37*'CO2 kWh'!$M32</f>
        <v>2.8772188683899409</v>
      </c>
      <c r="G32" s="51">
        <f>'kWh m2'!G37*'CO2 kWh'!$M32</f>
        <v>1.2587832549205991</v>
      </c>
      <c r="H32" s="52">
        <f>'kWh m2'!H37*'CO2 kWh'!$M32</f>
        <v>1.798261792743713</v>
      </c>
      <c r="I32" s="44">
        <f>'kWh m2'!I37*'CO2 kWh'!$M32</f>
        <v>1.798261792743713</v>
      </c>
      <c r="J32" s="51">
        <f>'kWh m2'!J37*'CO2 kWh'!$M32</f>
        <v>1.4386094341949704</v>
      </c>
      <c r="K32" s="44">
        <f>'kWh m2'!K37*'CO2 kWh'!$M32</f>
        <v>1.4386094341949704</v>
      </c>
      <c r="L32" s="51">
        <f>'kWh m2'!L37*'CO2 kWh'!$M32</f>
        <v>1.6184356134693416</v>
      </c>
      <c r="M32" s="44">
        <f>'kWh m2'!M37*'CO2 kWh'!$M32</f>
        <v>-0.44956544818592825</v>
      </c>
      <c r="N32" s="44">
        <f>'kWh m2'!N37*'CO2 kWh'!$M32</f>
        <v>0.26973926891155697</v>
      </c>
      <c r="O32" s="53">
        <f>'kWh m2'!O37*'CO2 kWh'!$M32</f>
        <v>1.2587832549205991</v>
      </c>
      <c r="P32" s="52">
        <f>'kWh m2'!P37*'CO2 kWh'!$M32</f>
        <v>1.2587832549205991</v>
      </c>
      <c r="Q32" s="44">
        <f>'kWh m2'!Q37*'CO2 kWh'!$M32</f>
        <v>1.9780879720180844</v>
      </c>
      <c r="R32" s="51">
        <f>'kWh m2'!R37*'CO2 kWh'!$M32</f>
        <v>1.2587832549205991</v>
      </c>
      <c r="S32" s="44">
        <f>'kWh m2'!S37*'CO2 kWh'!$M32</f>
        <v>1.0789570756462279</v>
      </c>
      <c r="T32" s="51">
        <f>'kWh m2'!T37*'CO2 kWh'!$M32</f>
        <v>1.2587832549205991</v>
      </c>
      <c r="U32" s="44">
        <f>'kWh m2'!U37*'CO2 kWh'!$M32</f>
        <v>1.2587832549205991</v>
      </c>
      <c r="V32" s="44">
        <f>'kWh m2'!V37*'CO2 kWh'!$M32</f>
        <v>1.4386094341949704</v>
      </c>
      <c r="W32" s="51">
        <f>'kWh m2'!W37*'CO2 kWh'!$M32</f>
        <v>3.7763497647617972</v>
      </c>
      <c r="X32" s="44">
        <f>'kWh m2'!X37*'CO2 kWh'!$M32</f>
        <v>2.6973926891155693</v>
      </c>
      <c r="Y32" s="51">
        <f>'kWh m2'!Y37*'CO2 kWh'!$M32</f>
        <v>1.4386094341949704</v>
      </c>
      <c r="Z32" s="44">
        <f>'kWh m2'!Z37*'CO2 kWh'!$L32</f>
        <v>0.77874273861582388</v>
      </c>
      <c r="AA32" s="54">
        <f>'kWh m2'!AA37*'CO2 kWh'!$L32</f>
        <v>1.0012406639346307</v>
      </c>
    </row>
    <row r="33" spans="1:27" ht="16.5">
      <c r="A33" s="27"/>
      <c r="B33" s="60">
        <v>2049</v>
      </c>
      <c r="C33" s="44">
        <f>'kWh m2'!C38*'CO2 kWh'!$M33</f>
        <v>1.7377052390735128</v>
      </c>
      <c r="D33" s="44">
        <f>'kWh m2'!D38*'CO2 kWh'!$M33</f>
        <v>0.60819683367572952</v>
      </c>
      <c r="E33" s="44">
        <f>'kWh m2'!E38*'CO2 kWh'!$M33</f>
        <v>0.4344263097683782</v>
      </c>
      <c r="F33" s="44">
        <f>'kWh m2'!F38*'CO2 kWh'!$M33</f>
        <v>1.3901641912588103</v>
      </c>
      <c r="G33" s="51">
        <f>'kWh m2'!G38*'CO2 kWh'!$M33</f>
        <v>0.60819683367572952</v>
      </c>
      <c r="H33" s="52">
        <f>'kWh m2'!H38*'CO2 kWh'!$M33</f>
        <v>0.86885261953675641</v>
      </c>
      <c r="I33" s="44">
        <f>'kWh m2'!I38*'CO2 kWh'!$M33</f>
        <v>0.86885261953675641</v>
      </c>
      <c r="J33" s="51">
        <f>'kWh m2'!J38*'CO2 kWh'!$M33</f>
        <v>0.69508209562940515</v>
      </c>
      <c r="K33" s="44">
        <f>'kWh m2'!K38*'CO2 kWh'!$M33</f>
        <v>0.69508209562940515</v>
      </c>
      <c r="L33" s="51">
        <f>'kWh m2'!L38*'CO2 kWh'!$M33</f>
        <v>0.78196735758308078</v>
      </c>
      <c r="M33" s="44">
        <f>'kWh m2'!M38*'CO2 kWh'!$M33</f>
        <v>-0.2172131548841891</v>
      </c>
      <c r="N33" s="44">
        <f>'kWh m2'!N38*'CO2 kWh'!$M33</f>
        <v>0.13032789293051347</v>
      </c>
      <c r="O33" s="53">
        <f>'kWh m2'!O38*'CO2 kWh'!$M33</f>
        <v>0.60819683367572952</v>
      </c>
      <c r="P33" s="52">
        <f>'kWh m2'!P38*'CO2 kWh'!$M33</f>
        <v>0.60819683367572952</v>
      </c>
      <c r="Q33" s="44">
        <f>'kWh m2'!Q38*'CO2 kWh'!$M33</f>
        <v>0.95573788149043204</v>
      </c>
      <c r="R33" s="51">
        <f>'kWh m2'!R38*'CO2 kWh'!$M33</f>
        <v>0.60819683367572952</v>
      </c>
      <c r="S33" s="44">
        <f>'kWh m2'!S38*'CO2 kWh'!$M33</f>
        <v>0.52131157172205389</v>
      </c>
      <c r="T33" s="51">
        <f>'kWh m2'!T38*'CO2 kWh'!$M33</f>
        <v>0.60819683367572952</v>
      </c>
      <c r="U33" s="44">
        <f>'kWh m2'!U38*'CO2 kWh'!$M33</f>
        <v>0.60819683367572952</v>
      </c>
      <c r="V33" s="44">
        <f>'kWh m2'!V38*'CO2 kWh'!$M33</f>
        <v>0.69508209562940515</v>
      </c>
      <c r="W33" s="51">
        <f>'kWh m2'!W38*'CO2 kWh'!$M33</f>
        <v>1.8245905010271886</v>
      </c>
      <c r="X33" s="44">
        <f>'kWh m2'!X38*'CO2 kWh'!$M33</f>
        <v>1.3032789293051346</v>
      </c>
      <c r="Y33" s="51">
        <f>'kWh m2'!Y38*'CO2 kWh'!$M33</f>
        <v>0.69508209562940515</v>
      </c>
      <c r="Z33" s="44">
        <f>'kWh m2'!Z38*'CO2 kWh'!$L33</f>
        <v>0.38402456425259651</v>
      </c>
      <c r="AA33" s="54">
        <f>'kWh m2'!AA38*'CO2 kWh'!$L33</f>
        <v>0.49374586832476697</v>
      </c>
    </row>
    <row r="34" spans="1:27" ht="17" thickBot="1">
      <c r="A34" s="27"/>
      <c r="B34" s="61">
        <v>2050</v>
      </c>
      <c r="C34" s="62">
        <f>'kWh m2'!C39*'CO2 kWh'!$M34</f>
        <v>-2.392908073764615E-15</v>
      </c>
      <c r="D34" s="62">
        <f>'kWh m2'!D39*'CO2 kWh'!$M34</f>
        <v>-8.3751782581761533E-16</v>
      </c>
      <c r="E34" s="62">
        <f>'kWh m2'!E39*'CO2 kWh'!$M34</f>
        <v>-5.9822701844115376E-16</v>
      </c>
      <c r="F34" s="62">
        <f>'kWh m2'!F39*'CO2 kWh'!$M34</f>
        <v>-1.9143264590116921E-15</v>
      </c>
      <c r="G34" s="63">
        <f>'kWh m2'!G39*'CO2 kWh'!$M34</f>
        <v>-8.3751782581761533E-16</v>
      </c>
      <c r="H34" s="64">
        <f>'kWh m2'!H39*'CO2 kWh'!$M34</f>
        <v>-1.1964540368823075E-15</v>
      </c>
      <c r="I34" s="62">
        <f>'kWh m2'!I39*'CO2 kWh'!$M34</f>
        <v>-1.1964540368823075E-15</v>
      </c>
      <c r="J34" s="63">
        <f>'kWh m2'!J39*'CO2 kWh'!$M34</f>
        <v>-9.5716322950584606E-16</v>
      </c>
      <c r="K34" s="62">
        <f>'kWh m2'!K39*'CO2 kWh'!$M34</f>
        <v>-9.5716322950584606E-16</v>
      </c>
      <c r="L34" s="63">
        <f>'kWh m2'!L39*'CO2 kWh'!$M34</f>
        <v>-1.0768086331940768E-15</v>
      </c>
      <c r="M34" s="62">
        <f>'kWh m2'!M39*'CO2 kWh'!$M34</f>
        <v>2.9911350922057688E-16</v>
      </c>
      <c r="N34" s="62">
        <f>'kWh m2'!N39*'CO2 kWh'!$M34</f>
        <v>-1.7946810553234615E-16</v>
      </c>
      <c r="O34" s="65">
        <f>'kWh m2'!O39*'CO2 kWh'!$M34</f>
        <v>-8.3751782581761533E-16</v>
      </c>
      <c r="P34" s="64">
        <f>'kWh m2'!P39*'CO2 kWh'!$M34</f>
        <v>-8.3751782581761533E-16</v>
      </c>
      <c r="Q34" s="62">
        <f>'kWh m2'!Q39*'CO2 kWh'!$M34</f>
        <v>-1.3160994405705383E-15</v>
      </c>
      <c r="R34" s="63">
        <f>'kWh m2'!R39*'CO2 kWh'!$M34</f>
        <v>-8.3751782581761533E-16</v>
      </c>
      <c r="S34" s="62">
        <f>'kWh m2'!S39*'CO2 kWh'!$M34</f>
        <v>-7.1787242212938459E-16</v>
      </c>
      <c r="T34" s="63">
        <f>'kWh m2'!T39*'CO2 kWh'!$M34</f>
        <v>-8.3751782581761533E-16</v>
      </c>
      <c r="U34" s="62">
        <f>'kWh m2'!U39*'CO2 kWh'!$M34</f>
        <v>-8.3751782581761533E-16</v>
      </c>
      <c r="V34" s="62">
        <f>'kWh m2'!V39*'CO2 kWh'!$M34</f>
        <v>-9.5716322950584606E-16</v>
      </c>
      <c r="W34" s="63">
        <f>'kWh m2'!W39*'CO2 kWh'!$M34</f>
        <v>-2.5125534774528458E-15</v>
      </c>
      <c r="X34" s="62">
        <f>'kWh m2'!X39*'CO2 kWh'!$M34</f>
        <v>-1.7946810553234614E-15</v>
      </c>
      <c r="Y34" s="63">
        <f>'kWh m2'!Y39*'CO2 kWh'!$M34</f>
        <v>-9.5716322950584606E-16</v>
      </c>
      <c r="Z34" s="62">
        <f>'kWh m2'!Z39*'CO2 kWh'!$L34</f>
        <v>-1.1189584886680973E-15</v>
      </c>
      <c r="AA34" s="66">
        <f>'kWh m2'!AA39*'CO2 kWh'!$L34</f>
        <v>-1.4386609140018393E-15</v>
      </c>
    </row>
  </sheetData>
  <mergeCells count="10">
    <mergeCell ref="B2:AA3"/>
    <mergeCell ref="U4:W4"/>
    <mergeCell ref="X4:Y4"/>
    <mergeCell ref="Z4:AA4"/>
    <mergeCell ref="C4:G4"/>
    <mergeCell ref="I4:J4"/>
    <mergeCell ref="K4:L4"/>
    <mergeCell ref="M4:O4"/>
    <mergeCell ref="Q4:R4"/>
    <mergeCell ref="S4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7D83-3DED-C84F-B176-1003F71801E3}">
  <dimension ref="A1:O106"/>
  <sheetViews>
    <sheetView zoomScaleNormal="100" workbookViewId="0">
      <selection activeCell="G40" sqref="G40"/>
    </sheetView>
  </sheetViews>
  <sheetFormatPr defaultColWidth="11" defaultRowHeight="15.5"/>
  <cols>
    <col min="1" max="1" width="3.1640625" customWidth="1"/>
    <col min="3" max="3" width="12.6640625" bestFit="1" customWidth="1"/>
    <col min="4" max="4" width="13.33203125" bestFit="1" customWidth="1"/>
    <col min="5" max="5" width="15" bestFit="1" customWidth="1"/>
    <col min="11" max="11" width="12.83203125" customWidth="1"/>
    <col min="12" max="13" width="13.83203125" customWidth="1"/>
  </cols>
  <sheetData>
    <row r="1" spans="1:15" ht="16" thickBo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A2" s="27"/>
      <c r="B2" s="128" t="s">
        <v>54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5">
      <c r="A3" s="27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5" ht="16.5">
      <c r="A4" s="27"/>
      <c r="B4" s="102"/>
      <c r="C4" s="140" t="s">
        <v>51</v>
      </c>
      <c r="D4" s="141"/>
      <c r="E4" s="142"/>
      <c r="F4" s="140" t="s">
        <v>49</v>
      </c>
      <c r="G4" s="141"/>
      <c r="H4" s="141"/>
      <c r="I4" s="140" t="s">
        <v>50</v>
      </c>
      <c r="J4" s="141"/>
      <c r="K4" s="142"/>
      <c r="L4" s="121" t="s">
        <v>46</v>
      </c>
      <c r="M4" s="122" t="s">
        <v>47</v>
      </c>
    </row>
    <row r="5" spans="1:15" ht="16.5">
      <c r="A5" s="27"/>
      <c r="B5" s="102"/>
      <c r="C5" s="123" t="s">
        <v>36</v>
      </c>
      <c r="D5" s="124" t="s">
        <v>38</v>
      </c>
      <c r="E5" s="124" t="s">
        <v>40</v>
      </c>
      <c r="F5" s="123" t="s">
        <v>35</v>
      </c>
      <c r="G5" s="124" t="s">
        <v>37</v>
      </c>
      <c r="H5" s="124" t="s">
        <v>39</v>
      </c>
      <c r="I5" s="123" t="s">
        <v>35</v>
      </c>
      <c r="J5" s="124" t="s">
        <v>37</v>
      </c>
      <c r="K5" s="125" t="s">
        <v>39</v>
      </c>
      <c r="L5" s="123" t="s">
        <v>41</v>
      </c>
      <c r="M5" s="126" t="s">
        <v>41</v>
      </c>
    </row>
    <row r="6" spans="1:15" ht="16.5">
      <c r="A6" s="27"/>
      <c r="B6" s="56">
        <v>2022</v>
      </c>
      <c r="C6" s="103">
        <v>0.21340839303991813</v>
      </c>
      <c r="D6" s="104">
        <v>0.42699999999999999</v>
      </c>
      <c r="E6" s="105">
        <v>9.6623999999922716E-2</v>
      </c>
      <c r="F6" s="106">
        <v>0.74249165739710787</v>
      </c>
      <c r="G6" s="107">
        <v>0.22413793103448273</v>
      </c>
      <c r="H6" s="108">
        <v>3.3370411568409343E-2</v>
      </c>
      <c r="I6" s="106">
        <v>0.47058823529411764</v>
      </c>
      <c r="J6" s="107">
        <v>0.50420168067226889</v>
      </c>
      <c r="K6" s="108">
        <v>2.5210084033613446E-2</v>
      </c>
      <c r="L6" s="109">
        <f>C6*F6+D6*G6+E6*H6</f>
        <v>0.25738523064976976</v>
      </c>
      <c r="M6" s="110">
        <f>C6*I6+D6*J6+E6*K6</f>
        <v>0.31815749588432923</v>
      </c>
    </row>
    <row r="7" spans="1:15" ht="16.5">
      <c r="A7" s="27"/>
      <c r="B7" s="59">
        <v>2023</v>
      </c>
      <c r="C7" s="111">
        <v>0.21279426816786082</v>
      </c>
      <c r="D7" s="104">
        <v>0.33700000000000002</v>
      </c>
      <c r="E7" s="112">
        <v>9.1331999999926944E-2</v>
      </c>
      <c r="F7" s="107">
        <v>0.71358428805237317</v>
      </c>
      <c r="G7" s="107">
        <v>0.25139116202945988</v>
      </c>
      <c r="H7" s="113">
        <v>3.502454991816694E-2</v>
      </c>
      <c r="I7" s="107">
        <v>0.4167032967032967</v>
      </c>
      <c r="J7" s="107">
        <v>0.55384615384615388</v>
      </c>
      <c r="K7" s="113">
        <v>2.9450549450549451E-2</v>
      </c>
      <c r="L7" s="111">
        <f t="shared" ref="L7:L34" si="0">C7*F7+D7*G7+E7*H7</f>
        <v>0.23976433014924017</v>
      </c>
      <c r="M7" s="114">
        <f t="shared" ref="M7:M34" si="1">C7*I7+D7*J7+E7*K7</f>
        <v>0.27800800449368229</v>
      </c>
    </row>
    <row r="8" spans="1:15" ht="16.5">
      <c r="A8" s="27"/>
      <c r="B8" s="59">
        <v>2024</v>
      </c>
      <c r="C8" s="111">
        <v>0.21842374616171956</v>
      </c>
      <c r="D8" s="104">
        <v>0.32800000000000001</v>
      </c>
      <c r="E8" s="112">
        <v>9.0179999999927873E-2</v>
      </c>
      <c r="F8" s="107">
        <v>0.72981366459627328</v>
      </c>
      <c r="G8" s="107">
        <v>0.23447204968944099</v>
      </c>
      <c r="H8" s="113">
        <v>3.5714285714285712E-2</v>
      </c>
      <c r="I8" s="107">
        <v>0.39981867633726204</v>
      </c>
      <c r="J8" s="107">
        <v>0.56663644605621033</v>
      </c>
      <c r="K8" s="113">
        <v>3.3544877606527655E-2</v>
      </c>
      <c r="L8" s="111">
        <f t="shared" si="0"/>
        <v>0.23953618120497908</v>
      </c>
      <c r="M8" s="114">
        <f t="shared" si="1"/>
        <v>0.27621172443999603</v>
      </c>
    </row>
    <row r="9" spans="1:15" ht="16.5">
      <c r="A9" s="27"/>
      <c r="B9" s="59">
        <v>2025</v>
      </c>
      <c r="C9" s="111">
        <v>0.218</v>
      </c>
      <c r="D9" s="111">
        <v>0.30399999999999999</v>
      </c>
      <c r="E9" s="112">
        <v>8.6711538461469104E-2</v>
      </c>
      <c r="F9" s="107">
        <v>0.70174390826564736</v>
      </c>
      <c r="G9" s="107">
        <v>0.24850692785475395</v>
      </c>
      <c r="H9" s="113">
        <v>4.9749163879598671E-2</v>
      </c>
      <c r="I9" s="107">
        <v>0.38444103493967502</v>
      </c>
      <c r="J9" s="107">
        <v>0.57432526675500384</v>
      </c>
      <c r="K9" s="113">
        <v>4.1233698305321163E-2</v>
      </c>
      <c r="L9" s="111">
        <f t="shared" si="0"/>
        <v>0.23284010460692808</v>
      </c>
      <c r="M9" s="114">
        <f t="shared" si="1"/>
        <v>0.26197846412688075</v>
      </c>
    </row>
    <row r="10" spans="1:15" ht="16.5">
      <c r="A10" s="27"/>
      <c r="B10" s="59">
        <v>2026</v>
      </c>
      <c r="C10" s="111">
        <v>0.218</v>
      </c>
      <c r="D10" s="111">
        <v>0.27800000000000002</v>
      </c>
      <c r="E10" s="112">
        <v>8.3243076923010334E-2</v>
      </c>
      <c r="F10" s="107">
        <v>0.67367415193502145</v>
      </c>
      <c r="G10" s="107">
        <v>0.26254180602006694</v>
      </c>
      <c r="H10" s="113">
        <v>6.3784042044911629E-2</v>
      </c>
      <c r="I10" s="107">
        <v>0.369063393542088</v>
      </c>
      <c r="J10" s="107">
        <v>0.58201408745379735</v>
      </c>
      <c r="K10" s="113">
        <v>4.8922519004114672E-2</v>
      </c>
      <c r="L10" s="111">
        <f t="shared" si="0"/>
        <v>0.22515716711381839</v>
      </c>
      <c r="M10" s="114">
        <f t="shared" si="1"/>
        <v>0.24632819711705783</v>
      </c>
    </row>
    <row r="11" spans="1:15" ht="16.5">
      <c r="A11" s="27"/>
      <c r="B11" s="59">
        <v>2027</v>
      </c>
      <c r="C11" s="111">
        <v>0.218</v>
      </c>
      <c r="D11" s="111">
        <v>0.253</v>
      </c>
      <c r="E11" s="112">
        <v>7.9774615384551564E-2</v>
      </c>
      <c r="F11" s="107">
        <v>0.64560439560439553</v>
      </c>
      <c r="G11" s="107">
        <v>0.2765766841853799</v>
      </c>
      <c r="H11" s="113">
        <v>7.7818920210224587E-2</v>
      </c>
      <c r="I11" s="107">
        <v>0.35368575214450099</v>
      </c>
      <c r="J11" s="107">
        <v>0.58970290815259085</v>
      </c>
      <c r="K11" s="113">
        <v>5.661133970290818E-2</v>
      </c>
      <c r="L11" s="111">
        <f t="shared" si="0"/>
        <v>0.21692363377007109</v>
      </c>
      <c r="M11" s="114">
        <f t="shared" si="1"/>
        <v>0.23081447758131038</v>
      </c>
    </row>
    <row r="12" spans="1:15" ht="16.5">
      <c r="A12" s="27"/>
      <c r="B12" s="59">
        <v>2028</v>
      </c>
      <c r="C12" s="111">
        <v>0.218</v>
      </c>
      <c r="D12" s="111">
        <v>0.22700000000000001</v>
      </c>
      <c r="E12" s="112">
        <v>7.6306153846092795E-2</v>
      </c>
      <c r="F12" s="107">
        <v>0.61753463927376961</v>
      </c>
      <c r="G12" s="107">
        <v>0.29061156235069285</v>
      </c>
      <c r="H12" s="113">
        <v>9.1853798375537546E-2</v>
      </c>
      <c r="I12" s="107">
        <v>0.33830811074691397</v>
      </c>
      <c r="J12" s="107">
        <v>0.59739172885138436</v>
      </c>
      <c r="K12" s="113">
        <v>6.4300160401701695E-2</v>
      </c>
      <c r="L12" s="111">
        <f t="shared" si="0"/>
        <v>0.20760038608548079</v>
      </c>
      <c r="M12" s="114">
        <f t="shared" si="1"/>
        <v>0.21426558852403221</v>
      </c>
      <c r="O12" s="30"/>
    </row>
    <row r="13" spans="1:15" ht="16.5">
      <c r="A13" s="27"/>
      <c r="B13" s="59">
        <v>2029</v>
      </c>
      <c r="C13" s="111">
        <v>0.218</v>
      </c>
      <c r="D13" s="111">
        <v>0.20200000000000001</v>
      </c>
      <c r="E13" s="112">
        <v>7.2837692307634025E-2</v>
      </c>
      <c r="F13" s="107">
        <v>0.5894648829431437</v>
      </c>
      <c r="G13" s="107">
        <v>0.30464644051600581</v>
      </c>
      <c r="H13" s="113">
        <v>0.1058886765408505</v>
      </c>
      <c r="I13" s="107">
        <v>0.32293046934932695</v>
      </c>
      <c r="J13" s="107">
        <v>0.60508054955017787</v>
      </c>
      <c r="K13" s="113">
        <v>7.1988981100495203E-2</v>
      </c>
      <c r="L13" s="111">
        <f t="shared" si="0"/>
        <v>0.19775461230658356</v>
      </c>
      <c r="M13" s="114">
        <f t="shared" si="1"/>
        <v>0.19786862458222715</v>
      </c>
    </row>
    <row r="14" spans="1:15" ht="16.5">
      <c r="A14" s="27"/>
      <c r="B14" s="59">
        <v>2030</v>
      </c>
      <c r="C14" s="111">
        <v>0.218</v>
      </c>
      <c r="D14" s="111">
        <v>0.17599999999999999</v>
      </c>
      <c r="E14" s="112">
        <v>6.9369230769175255E-2</v>
      </c>
      <c r="F14" s="107">
        <v>0.56139512661251778</v>
      </c>
      <c r="G14" s="107">
        <v>0.31868131868131877</v>
      </c>
      <c r="H14" s="113">
        <v>0.11992355470616346</v>
      </c>
      <c r="I14" s="107">
        <v>0.30755282795173994</v>
      </c>
      <c r="J14" s="107">
        <v>0.61276937024897138</v>
      </c>
      <c r="K14" s="113">
        <v>7.9677801799288711E-2</v>
      </c>
      <c r="L14" s="111">
        <f t="shared" si="0"/>
        <v>0.18679105443051264</v>
      </c>
      <c r="M14" s="114">
        <f t="shared" si="1"/>
        <v>0.18042111347749371</v>
      </c>
    </row>
    <row r="15" spans="1:15" ht="16.5">
      <c r="A15" s="27"/>
      <c r="B15" s="59">
        <v>2031</v>
      </c>
      <c r="C15" s="111">
        <v>0.218</v>
      </c>
      <c r="D15" s="111">
        <v>0.16</v>
      </c>
      <c r="E15" s="112">
        <v>6.5900769230716486E-2</v>
      </c>
      <c r="F15" s="107">
        <v>0.53332537028189186</v>
      </c>
      <c r="G15" s="107">
        <v>0.33271619684663173</v>
      </c>
      <c r="H15" s="113">
        <v>0.13395843287147641</v>
      </c>
      <c r="I15" s="107">
        <v>0.29217518655415292</v>
      </c>
      <c r="J15" s="107">
        <v>0.62045819094776489</v>
      </c>
      <c r="K15" s="113">
        <v>8.7366622498082219E-2</v>
      </c>
      <c r="L15" s="111">
        <f t="shared" si="0"/>
        <v>0.17832748598808509</v>
      </c>
      <c r="M15" s="114">
        <f t="shared" si="1"/>
        <v>0.16872502884816096</v>
      </c>
    </row>
    <row r="16" spans="1:15" ht="16.5">
      <c r="A16" s="27"/>
      <c r="B16" s="59">
        <v>2032</v>
      </c>
      <c r="C16" s="111">
        <v>0.218</v>
      </c>
      <c r="D16" s="111">
        <v>0.14399999999999999</v>
      </c>
      <c r="E16" s="112">
        <v>6.2432307692257723E-2</v>
      </c>
      <c r="F16" s="107">
        <v>0.50525561395126595</v>
      </c>
      <c r="G16" s="107">
        <v>0.34675107501194469</v>
      </c>
      <c r="H16" s="113">
        <v>0.14799331103678937</v>
      </c>
      <c r="I16" s="107">
        <v>0.27679754515656591</v>
      </c>
      <c r="J16" s="107">
        <v>0.6281470116465584</v>
      </c>
      <c r="K16" s="113">
        <v>9.5055443196875727E-2</v>
      </c>
      <c r="L16" s="111">
        <f t="shared" si="0"/>
        <v>0.16931744257414083</v>
      </c>
      <c r="M16" s="114">
        <f t="shared" si="1"/>
        <v>0.15672956519872705</v>
      </c>
    </row>
    <row r="17" spans="1:13" ht="16.5">
      <c r="A17" s="27"/>
      <c r="B17" s="59">
        <v>2033</v>
      </c>
      <c r="C17" s="111">
        <v>0.218</v>
      </c>
      <c r="D17" s="111">
        <v>0.128</v>
      </c>
      <c r="E17" s="112">
        <v>5.896384615379896E-2</v>
      </c>
      <c r="F17" s="107">
        <v>0.47718585762064003</v>
      </c>
      <c r="G17" s="107">
        <v>0.36078595317725765</v>
      </c>
      <c r="H17" s="113">
        <v>0.16202818920210232</v>
      </c>
      <c r="I17" s="107">
        <v>0.26141990375897889</v>
      </c>
      <c r="J17" s="107">
        <v>0.6358358323453519</v>
      </c>
      <c r="K17" s="113">
        <v>0.10274426389566924</v>
      </c>
      <c r="L17" s="111">
        <f t="shared" si="0"/>
        <v>0.15976092418867988</v>
      </c>
      <c r="M17" s="114">
        <f t="shared" si="1"/>
        <v>0.14443472252919201</v>
      </c>
    </row>
    <row r="18" spans="1:13" ht="16.5">
      <c r="A18" s="27"/>
      <c r="B18" s="59">
        <v>2034</v>
      </c>
      <c r="C18" s="111">
        <v>0.218</v>
      </c>
      <c r="D18" s="111">
        <v>0.112</v>
      </c>
      <c r="E18" s="112">
        <v>5.5495384615340197E-2</v>
      </c>
      <c r="F18" s="107">
        <v>0.44911610129001411</v>
      </c>
      <c r="G18" s="107">
        <v>0.3748208313425706</v>
      </c>
      <c r="H18" s="113">
        <v>0.17606306736741528</v>
      </c>
      <c r="I18" s="107">
        <v>0.2460422623613919</v>
      </c>
      <c r="J18" s="107">
        <v>0.64352465304414541</v>
      </c>
      <c r="K18" s="113">
        <v>0.11043308459446273</v>
      </c>
      <c r="L18" s="111">
        <f t="shared" si="0"/>
        <v>0.14965793083170226</v>
      </c>
      <c r="M18" s="114">
        <f t="shared" si="1"/>
        <v>0.13184050083955584</v>
      </c>
    </row>
    <row r="19" spans="1:13" ht="16.5">
      <c r="A19" s="27"/>
      <c r="B19" s="59">
        <v>2035</v>
      </c>
      <c r="C19" s="111">
        <v>0.218</v>
      </c>
      <c r="D19" s="111">
        <v>9.6000000000000002E-2</v>
      </c>
      <c r="E19" s="112">
        <v>5.2026923076881434E-2</v>
      </c>
      <c r="F19" s="107">
        <v>0.4210463449593882</v>
      </c>
      <c r="G19" s="107">
        <v>0.38885570950788356</v>
      </c>
      <c r="H19" s="113">
        <v>0.19009794553272824</v>
      </c>
      <c r="I19" s="107">
        <v>0.23066462096380491</v>
      </c>
      <c r="J19" s="107">
        <v>0.65121347374293892</v>
      </c>
      <c r="K19" s="113">
        <v>0.11812190529325622</v>
      </c>
      <c r="L19" s="111">
        <f t="shared" si="0"/>
        <v>0.13900846250320789</v>
      </c>
      <c r="M19" s="114">
        <f t="shared" si="1"/>
        <v>0.11894690012981853</v>
      </c>
    </row>
    <row r="20" spans="1:13" ht="16.5">
      <c r="A20" s="27"/>
      <c r="B20" s="59">
        <v>2036</v>
      </c>
      <c r="C20" s="111">
        <v>0.218</v>
      </c>
      <c r="D20" s="111">
        <v>0.09</v>
      </c>
      <c r="E20" s="112">
        <v>4.8558461538422672E-2</v>
      </c>
      <c r="F20" s="107">
        <v>0.39297658862876228</v>
      </c>
      <c r="G20" s="107">
        <v>0.40289058767319652</v>
      </c>
      <c r="H20" s="113">
        <v>0.2041328236980412</v>
      </c>
      <c r="I20" s="107">
        <v>0.21528697956621792</v>
      </c>
      <c r="J20" s="107">
        <v>0.65890229444173243</v>
      </c>
      <c r="K20" s="113">
        <v>0.12581072599204973</v>
      </c>
      <c r="L20" s="111">
        <f t="shared" si="0"/>
        <v>0.13184142507992883</v>
      </c>
      <c r="M20" s="114">
        <f t="shared" si="1"/>
        <v>0.1123429433443974</v>
      </c>
    </row>
    <row r="21" spans="1:13" ht="16.5">
      <c r="A21" s="27"/>
      <c r="B21" s="59">
        <v>2037</v>
      </c>
      <c r="C21" s="111">
        <v>0.218</v>
      </c>
      <c r="D21" s="111">
        <v>8.3000000000000004E-2</v>
      </c>
      <c r="E21" s="112">
        <v>4.5089999999963909E-2</v>
      </c>
      <c r="F21" s="107">
        <v>0.36490683229813636</v>
      </c>
      <c r="G21" s="107">
        <v>0.41692546583850948</v>
      </c>
      <c r="H21" s="113">
        <v>0.21816770186335416</v>
      </c>
      <c r="I21" s="107">
        <v>0.19990933816863093</v>
      </c>
      <c r="J21" s="107">
        <v>0.66659111514052594</v>
      </c>
      <c r="K21" s="113">
        <v>0.13349954669084324</v>
      </c>
      <c r="L21" s="111">
        <f t="shared" si="0"/>
        <v>0.12399168478260077</v>
      </c>
      <c r="M21" s="114">
        <f t="shared" si="1"/>
        <v>0.1049267928377105</v>
      </c>
    </row>
    <row r="22" spans="1:13" ht="16.5">
      <c r="A22" s="27"/>
      <c r="B22" s="59">
        <v>2038</v>
      </c>
      <c r="C22" s="111">
        <v>0.218</v>
      </c>
      <c r="D22" s="111">
        <v>7.6999999999999999E-2</v>
      </c>
      <c r="E22" s="112">
        <v>4.1621538461505146E-2</v>
      </c>
      <c r="F22" s="107">
        <v>0.33683707596751045</v>
      </c>
      <c r="G22" s="107">
        <v>0.43096034400382244</v>
      </c>
      <c r="H22" s="113">
        <v>0.23220258002866712</v>
      </c>
      <c r="I22" s="107">
        <v>0.18453169677104395</v>
      </c>
      <c r="J22" s="107">
        <v>0.67427993583931944</v>
      </c>
      <c r="K22" s="113">
        <v>0.14118836738963675</v>
      </c>
      <c r="L22" s="111">
        <f t="shared" si="0"/>
        <v>0.11627905766473549</v>
      </c>
      <c r="M22" s="114">
        <f t="shared" si="1"/>
        <v>9.802394201934006E-2</v>
      </c>
    </row>
    <row r="23" spans="1:13" ht="16.5">
      <c r="A23" s="27"/>
      <c r="B23" s="59">
        <v>2039</v>
      </c>
      <c r="C23" s="111">
        <v>0.218</v>
      </c>
      <c r="D23" s="111">
        <v>7.0000000000000007E-2</v>
      </c>
      <c r="E23" s="112">
        <v>3.8153076923046383E-2</v>
      </c>
      <c r="F23" s="107">
        <v>0.30876731963688453</v>
      </c>
      <c r="G23" s="107">
        <v>0.4449952221691354</v>
      </c>
      <c r="H23" s="113">
        <v>0.24623745819398007</v>
      </c>
      <c r="I23" s="107">
        <v>0.16915405537345696</v>
      </c>
      <c r="J23" s="107">
        <v>0.68196875653811295</v>
      </c>
      <c r="K23" s="113">
        <v>0.14887718808843026</v>
      </c>
      <c r="L23" s="111">
        <f t="shared" si="0"/>
        <v>0.10785565791649065</v>
      </c>
      <c r="M23" s="114">
        <f t="shared" si="1"/>
        <v>9.0293519838306247E-2</v>
      </c>
    </row>
    <row r="24" spans="1:13" ht="16.5">
      <c r="A24" s="27"/>
      <c r="B24" s="59">
        <v>2040</v>
      </c>
      <c r="C24" s="111">
        <v>0.218</v>
      </c>
      <c r="D24" s="111">
        <v>6.4000000000000001E-2</v>
      </c>
      <c r="E24" s="112">
        <v>3.4684615384587621E-2</v>
      </c>
      <c r="F24" s="107">
        <v>0.28069756330625861</v>
      </c>
      <c r="G24" s="107">
        <v>0.45903010033444835</v>
      </c>
      <c r="H24" s="113">
        <v>0.26027233635929303</v>
      </c>
      <c r="I24" s="107">
        <v>0.15377641397586997</v>
      </c>
      <c r="J24" s="107">
        <v>0.68965757723690646</v>
      </c>
      <c r="K24" s="113">
        <v>0.15656600878722376</v>
      </c>
      <c r="L24" s="111">
        <f t="shared" si="0"/>
        <v>9.9597441104039175E-2</v>
      </c>
      <c r="M24" s="114">
        <f t="shared" si="1"/>
        <v>8.30917749869865E-2</v>
      </c>
    </row>
    <row r="25" spans="1:13" ht="16.5">
      <c r="A25" s="27"/>
      <c r="B25" s="59">
        <v>2041</v>
      </c>
      <c r="C25" s="111">
        <v>0.218</v>
      </c>
      <c r="D25" s="111">
        <v>5.8000000000000003E-2</v>
      </c>
      <c r="E25" s="112">
        <v>3.1216153846128858E-2</v>
      </c>
      <c r="F25" s="107">
        <v>0.2526278069756327</v>
      </c>
      <c r="G25" s="107">
        <v>0.47306497849976131</v>
      </c>
      <c r="H25" s="113">
        <v>0.27430721452460599</v>
      </c>
      <c r="I25" s="107">
        <v>0.13839877257828298</v>
      </c>
      <c r="J25" s="107">
        <v>0.69734639793569997</v>
      </c>
      <c r="K25" s="113">
        <v>0.16425482948601727</v>
      </c>
      <c r="L25" s="111">
        <f t="shared" si="0"/>
        <v>9.1073446883377263E-2</v>
      </c>
      <c r="M25" s="114">
        <f t="shared" si="1"/>
        <v>7.5744427529541469E-2</v>
      </c>
    </row>
    <row r="26" spans="1:13" ht="16.5">
      <c r="A26" s="27"/>
      <c r="B26" s="59">
        <v>2042</v>
      </c>
      <c r="C26" s="111">
        <v>0.218</v>
      </c>
      <c r="D26" s="111">
        <v>5.0999999999999997E-2</v>
      </c>
      <c r="E26" s="112">
        <v>2.7747692307670095E-2</v>
      </c>
      <c r="F26" s="107">
        <v>0.22455805064500681</v>
      </c>
      <c r="G26" s="107">
        <v>0.48709985666507427</v>
      </c>
      <c r="H26" s="113">
        <v>0.28834209268991895</v>
      </c>
      <c r="I26" s="107">
        <v>0.12302113118069598</v>
      </c>
      <c r="J26" s="107">
        <v>0.70503521863449348</v>
      </c>
      <c r="K26" s="113">
        <v>0.17194365018481078</v>
      </c>
      <c r="L26" s="111">
        <f t="shared" si="0"/>
        <v>8.1796575397839827E-2</v>
      </c>
      <c r="M26" s="114">
        <f t="shared" si="1"/>
        <v>6.7546442247336677E-2</v>
      </c>
    </row>
    <row r="27" spans="1:13" ht="16.5">
      <c r="A27" s="27"/>
      <c r="B27" s="59">
        <v>2043</v>
      </c>
      <c r="C27" s="111">
        <v>0.218</v>
      </c>
      <c r="D27" s="111">
        <v>4.4999999999999998E-2</v>
      </c>
      <c r="E27" s="112">
        <v>2.4279230769211332E-2</v>
      </c>
      <c r="F27" s="107">
        <v>0.19648829431438092</v>
      </c>
      <c r="G27" s="107">
        <v>0.50113473483038717</v>
      </c>
      <c r="H27" s="113">
        <v>0.30237697085523191</v>
      </c>
      <c r="I27" s="107">
        <v>0.10764348978310898</v>
      </c>
      <c r="J27" s="107">
        <v>0.71272403933328698</v>
      </c>
      <c r="K27" s="113">
        <v>0.17963247088360429</v>
      </c>
      <c r="L27" s="111">
        <f t="shared" si="0"/>
        <v>7.2726991482591721E-2</v>
      </c>
      <c r="M27" s="114">
        <f t="shared" si="1"/>
        <v>5.9900200756942336E-2</v>
      </c>
    </row>
    <row r="28" spans="1:13" ht="16.5">
      <c r="A28" s="27"/>
      <c r="B28" s="59">
        <v>2044</v>
      </c>
      <c r="C28" s="111">
        <v>0.218</v>
      </c>
      <c r="D28" s="111">
        <v>3.7999999999999999E-2</v>
      </c>
      <c r="E28" s="112">
        <v>2.081076923075257E-2</v>
      </c>
      <c r="F28" s="107">
        <v>0.16841853798375503</v>
      </c>
      <c r="G28" s="107">
        <v>0.51516961299570008</v>
      </c>
      <c r="H28" s="113">
        <v>0.31641184902054487</v>
      </c>
      <c r="I28" s="107">
        <v>9.2265848385521973E-2</v>
      </c>
      <c r="J28" s="107">
        <v>0.72041286003208049</v>
      </c>
      <c r="K28" s="113">
        <v>0.1873212915823978</v>
      </c>
      <c r="L28" s="111">
        <f t="shared" si="0"/>
        <v>6.2876460546137491E-2</v>
      </c>
      <c r="M28" s="114">
        <f t="shared" si="1"/>
        <v>5.1387943800390641E-2</v>
      </c>
    </row>
    <row r="29" spans="1:13" ht="16.5">
      <c r="A29" s="27"/>
      <c r="B29" s="59">
        <v>2045</v>
      </c>
      <c r="C29" s="111">
        <v>0.218</v>
      </c>
      <c r="D29" s="111">
        <v>3.2000000000000001E-2</v>
      </c>
      <c r="E29" s="112">
        <v>1.7342307692293807E-2</v>
      </c>
      <c r="F29" s="107">
        <v>0.14034878165312914</v>
      </c>
      <c r="G29" s="107">
        <v>0.52920449116101298</v>
      </c>
      <c r="H29" s="113">
        <v>0.33044672718585782</v>
      </c>
      <c r="I29" s="107">
        <v>7.6888206987934971E-2</v>
      </c>
      <c r="J29" s="107">
        <v>0.728101680730874</v>
      </c>
      <c r="K29" s="113">
        <v>0.19501011228119131</v>
      </c>
      <c r="L29" s="111">
        <f t="shared" si="0"/>
        <v>5.3261286936303186E-2</v>
      </c>
      <c r="M29" s="114">
        <f t="shared" si="1"/>
        <v>4.3442808277046975E-2</v>
      </c>
    </row>
    <row r="30" spans="1:13" ht="16.5">
      <c r="A30" s="27"/>
      <c r="B30" s="59">
        <v>2046</v>
      </c>
      <c r="C30" s="111">
        <v>0.218</v>
      </c>
      <c r="D30" s="111">
        <v>2.5999999999999999E-2</v>
      </c>
      <c r="E30" s="112">
        <v>1.3873846153835042E-2</v>
      </c>
      <c r="F30" s="107">
        <v>0.11227902532250324</v>
      </c>
      <c r="G30" s="107">
        <v>0.54323936932632588</v>
      </c>
      <c r="H30" s="113">
        <v>0.34448160535117078</v>
      </c>
      <c r="I30" s="107">
        <v>6.1510565590347968E-2</v>
      </c>
      <c r="J30" s="107">
        <v>0.73579050142966751</v>
      </c>
      <c r="K30" s="113">
        <v>0.20269893297998481</v>
      </c>
      <c r="L30" s="111">
        <f t="shared" si="0"/>
        <v>4.3380335918258441E-2</v>
      </c>
      <c r="M30" s="114">
        <f t="shared" si="1"/>
        <v>3.5352070147578046E-2</v>
      </c>
    </row>
    <row r="31" spans="1:13" ht="16.5">
      <c r="A31" s="27"/>
      <c r="B31" s="59">
        <v>2047</v>
      </c>
      <c r="C31" s="111">
        <v>0.218</v>
      </c>
      <c r="D31" s="111">
        <v>1.9E-2</v>
      </c>
      <c r="E31" s="112">
        <v>1.0405384615376278E-2</v>
      </c>
      <c r="F31" s="107">
        <v>8.4209268991877334E-2</v>
      </c>
      <c r="G31" s="107">
        <v>0.55727424749163879</v>
      </c>
      <c r="H31" s="113">
        <v>0.35851648351648374</v>
      </c>
      <c r="I31" s="107">
        <v>4.6132924192760966E-2</v>
      </c>
      <c r="J31" s="107">
        <v>0.74347932212846102</v>
      </c>
      <c r="K31" s="113">
        <v>0.21038775367877832</v>
      </c>
      <c r="L31" s="111">
        <f t="shared" si="0"/>
        <v>3.2676333244511621E-2</v>
      </c>
      <c r="M31" s="114">
        <f t="shared" si="1"/>
        <v>2.6372250089855383E-2</v>
      </c>
    </row>
    <row r="32" spans="1:13" ht="16.5">
      <c r="A32" s="27"/>
      <c r="B32" s="59">
        <v>2048</v>
      </c>
      <c r="C32" s="111">
        <v>0.218</v>
      </c>
      <c r="D32" s="111">
        <v>1.2999999999999999E-2</v>
      </c>
      <c r="E32" s="112">
        <v>6.9369230769175134E-3</v>
      </c>
      <c r="F32" s="107">
        <v>5.6139512661251431E-2</v>
      </c>
      <c r="G32" s="107">
        <v>0.57130912565695169</v>
      </c>
      <c r="H32" s="113">
        <v>0.3725513616817967</v>
      </c>
      <c r="I32" s="107">
        <v>3.0755282795173963E-2</v>
      </c>
      <c r="J32" s="107">
        <v>0.75116814282725453</v>
      </c>
      <c r="K32" s="113">
        <v>0.21807657437757183</v>
      </c>
      <c r="L32" s="111">
        <f t="shared" si="0"/>
        <v>2.2249792531880683E-2</v>
      </c>
      <c r="M32" s="114">
        <f t="shared" si="1"/>
        <v>1.798261792743713E-2</v>
      </c>
    </row>
    <row r="33" spans="1:13" ht="16.5">
      <c r="A33" s="27"/>
      <c r="B33" s="59">
        <v>2049</v>
      </c>
      <c r="C33" s="111">
        <v>0.218</v>
      </c>
      <c r="D33" s="111">
        <v>6.0000000000000001E-3</v>
      </c>
      <c r="E33" s="112">
        <v>3.4684615384587489E-3</v>
      </c>
      <c r="F33" s="107">
        <v>2.8069756330625532E-2</v>
      </c>
      <c r="G33" s="107">
        <v>0.58534400382226459</v>
      </c>
      <c r="H33" s="113">
        <v>0.38658623984710966</v>
      </c>
      <c r="I33" s="107">
        <v>1.5377641397586963E-2</v>
      </c>
      <c r="J33" s="107">
        <v>0.75885696352604803</v>
      </c>
      <c r="K33" s="113">
        <v>0.22576539507636534</v>
      </c>
      <c r="L33" s="111">
        <f t="shared" si="0"/>
        <v>1.0972130407217043E-2</v>
      </c>
      <c r="M33" s="114">
        <f t="shared" si="1"/>
        <v>8.6885261953675644E-3</v>
      </c>
    </row>
    <row r="34" spans="1:13" ht="17" thickBot="1">
      <c r="A34" s="27"/>
      <c r="B34" s="115">
        <v>2050</v>
      </c>
      <c r="C34" s="116">
        <v>0.218</v>
      </c>
      <c r="D34" s="116">
        <v>0</v>
      </c>
      <c r="E34" s="117">
        <v>-1.5612511283791264E-17</v>
      </c>
      <c r="F34" s="118">
        <v>-1.1796119636642288E-16</v>
      </c>
      <c r="G34" s="118">
        <v>0.59937888198757738</v>
      </c>
      <c r="H34" s="119">
        <v>0.40062111801242251</v>
      </c>
      <c r="I34" s="118">
        <v>-3.8163916471489756E-17</v>
      </c>
      <c r="J34" s="118">
        <v>0.76654578422484154</v>
      </c>
      <c r="K34" s="119">
        <v>0.23345421577515885</v>
      </c>
      <c r="L34" s="116">
        <f t="shared" si="0"/>
        <v>-3.1970242533374207E-17</v>
      </c>
      <c r="M34" s="120">
        <f t="shared" si="1"/>
        <v>-1.1964540368823076E-17</v>
      </c>
    </row>
    <row r="36" spans="1:13">
      <c r="B36" s="127" t="s">
        <v>48</v>
      </c>
      <c r="C36" s="127"/>
      <c r="D36" s="127"/>
      <c r="E36" s="127"/>
    </row>
    <row r="37" spans="1:13">
      <c r="B37" s="127" t="s">
        <v>52</v>
      </c>
      <c r="C37" s="127"/>
      <c r="D37" s="127"/>
      <c r="E37" s="127"/>
    </row>
    <row r="38" spans="1:13">
      <c r="B38" s="127" t="s">
        <v>53</v>
      </c>
      <c r="C38" s="127"/>
      <c r="D38" s="127"/>
      <c r="E38" s="127"/>
    </row>
    <row r="41" spans="1:13">
      <c r="H41" t="s">
        <v>57</v>
      </c>
    </row>
    <row r="46" spans="1:13">
      <c r="F46" s="5"/>
      <c r="G46" s="5"/>
      <c r="H46" s="6"/>
      <c r="L46" s="3"/>
    </row>
    <row r="47" spans="1:13">
      <c r="F47" s="5"/>
      <c r="G47" s="5"/>
      <c r="H47" s="6"/>
      <c r="L47" s="3"/>
    </row>
    <row r="48" spans="1:13">
      <c r="F48" s="5"/>
      <c r="G48" s="5"/>
      <c r="H48" s="6"/>
      <c r="L48" s="3"/>
    </row>
    <row r="49" spans="6:12">
      <c r="F49" s="5"/>
      <c r="G49" s="5"/>
      <c r="H49" s="6"/>
      <c r="L49" s="3"/>
    </row>
    <row r="50" spans="6:12">
      <c r="F50" s="5"/>
      <c r="G50" s="5"/>
      <c r="H50" s="6"/>
      <c r="L50" s="3"/>
    </row>
    <row r="51" spans="6:12">
      <c r="F51" s="5"/>
      <c r="G51" s="5"/>
      <c r="H51" s="6"/>
      <c r="L51" s="3"/>
    </row>
    <row r="52" spans="6:12">
      <c r="F52" s="5"/>
      <c r="G52" s="5"/>
      <c r="H52" s="6"/>
      <c r="L52" s="3"/>
    </row>
    <row r="53" spans="6:12">
      <c r="F53" s="5"/>
      <c r="G53" s="5"/>
      <c r="H53" s="6"/>
      <c r="L53" s="3"/>
    </row>
    <row r="54" spans="6:12">
      <c r="F54" s="5"/>
      <c r="G54" s="5"/>
      <c r="H54" s="6"/>
      <c r="L54" s="3"/>
    </row>
    <row r="55" spans="6:12">
      <c r="F55" s="5"/>
      <c r="G55" s="5"/>
      <c r="H55" s="6"/>
      <c r="L55" s="3"/>
    </row>
    <row r="56" spans="6:12">
      <c r="F56" s="5"/>
      <c r="G56" s="5"/>
      <c r="H56" s="6"/>
      <c r="L56" s="3"/>
    </row>
    <row r="57" spans="6:12">
      <c r="F57" s="5"/>
      <c r="G57" s="5"/>
      <c r="H57" s="6"/>
      <c r="L57" s="3"/>
    </row>
    <row r="58" spans="6:12">
      <c r="F58" s="5"/>
      <c r="G58" s="5"/>
      <c r="H58" s="6"/>
      <c r="L58" s="3"/>
    </row>
    <row r="59" spans="6:12">
      <c r="F59" s="5"/>
      <c r="G59" s="5"/>
      <c r="H59" s="6"/>
      <c r="L59" s="3"/>
    </row>
    <row r="60" spans="6:12">
      <c r="F60" s="5"/>
      <c r="G60" s="5"/>
      <c r="H60" s="6"/>
      <c r="L60" s="3"/>
    </row>
    <row r="61" spans="6:12">
      <c r="F61" s="5"/>
      <c r="G61" s="5"/>
      <c r="H61" s="6"/>
      <c r="L61" s="3"/>
    </row>
    <row r="62" spans="6:12">
      <c r="F62" s="5"/>
      <c r="G62" s="5"/>
      <c r="H62" s="6"/>
      <c r="L62" s="3"/>
    </row>
    <row r="63" spans="6:12">
      <c r="F63" s="5"/>
      <c r="G63" s="5"/>
      <c r="H63" s="6"/>
      <c r="L63" s="3"/>
    </row>
    <row r="64" spans="6:12">
      <c r="F64" s="5"/>
      <c r="G64" s="5"/>
      <c r="H64" s="6"/>
      <c r="L64" s="3"/>
    </row>
    <row r="65" spans="6:15">
      <c r="F65" s="5"/>
      <c r="G65" s="5"/>
      <c r="H65" s="6"/>
      <c r="L65" s="3"/>
    </row>
    <row r="66" spans="6:15">
      <c r="F66" s="5"/>
      <c r="G66" s="5"/>
      <c r="H66" s="6"/>
      <c r="L66" s="3"/>
    </row>
    <row r="67" spans="6:15">
      <c r="F67" s="5"/>
      <c r="G67" s="5"/>
      <c r="H67" s="6"/>
      <c r="L67" s="3"/>
    </row>
    <row r="68" spans="6:15">
      <c r="F68" s="5"/>
      <c r="G68" s="5"/>
      <c r="H68" s="6"/>
      <c r="L68" s="3"/>
    </row>
    <row r="69" spans="6:15">
      <c r="F69" s="5"/>
      <c r="G69" s="5"/>
      <c r="H69" s="6"/>
      <c r="L69" s="3"/>
    </row>
    <row r="70" spans="6:15">
      <c r="F70" s="5"/>
      <c r="G70" s="5"/>
      <c r="H70" s="6"/>
      <c r="L70" s="3"/>
    </row>
    <row r="71" spans="6:15">
      <c r="F71" s="5"/>
      <c r="G71" s="5"/>
      <c r="H71" s="6"/>
      <c r="L71" s="3"/>
    </row>
    <row r="72" spans="6:15">
      <c r="F72" s="5"/>
      <c r="G72" s="5"/>
      <c r="H72" s="6"/>
      <c r="L72" s="3"/>
    </row>
    <row r="73" spans="6:15">
      <c r="F73" s="5"/>
      <c r="G73" s="5"/>
      <c r="H73" s="6"/>
      <c r="L73" s="3"/>
    </row>
    <row r="74" spans="6:15">
      <c r="F74" s="5"/>
      <c r="G74" s="5"/>
      <c r="H74" s="6"/>
      <c r="L74" s="3"/>
    </row>
    <row r="78" spans="6:15">
      <c r="F78" s="3"/>
      <c r="G78" s="3"/>
      <c r="H78" s="3"/>
    </row>
    <row r="79" spans="6:15">
      <c r="F79" s="3"/>
      <c r="G79" s="3"/>
      <c r="H79" s="3"/>
    </row>
    <row r="80" spans="6:15">
      <c r="F80" s="3"/>
      <c r="G80" s="3"/>
      <c r="H80" s="3"/>
      <c r="O80" t="s">
        <v>42</v>
      </c>
    </row>
    <row r="81" spans="6:8">
      <c r="F81" s="3"/>
      <c r="G81" s="3"/>
      <c r="H81" s="3"/>
    </row>
    <row r="82" spans="6:8">
      <c r="F82" s="3"/>
      <c r="G82" s="3"/>
      <c r="H82" s="3"/>
    </row>
    <row r="83" spans="6:8">
      <c r="F83" s="3"/>
      <c r="G83" s="3"/>
      <c r="H83" s="3"/>
    </row>
    <row r="84" spans="6:8">
      <c r="F84" s="3"/>
      <c r="G84" s="3"/>
      <c r="H84" s="3"/>
    </row>
    <row r="85" spans="6:8">
      <c r="F85" s="3"/>
      <c r="G85" s="3"/>
      <c r="H85" s="3"/>
    </row>
    <row r="86" spans="6:8">
      <c r="F86" s="3"/>
      <c r="G86" s="3"/>
      <c r="H86" s="3"/>
    </row>
    <row r="87" spans="6:8">
      <c r="F87" s="3"/>
      <c r="G87" s="3"/>
      <c r="H87" s="3"/>
    </row>
    <row r="88" spans="6:8">
      <c r="F88" s="3"/>
      <c r="G88" s="3"/>
      <c r="H88" s="3"/>
    </row>
    <row r="89" spans="6:8">
      <c r="F89" s="3"/>
      <c r="G89" s="3"/>
      <c r="H89" s="3"/>
    </row>
    <row r="90" spans="6:8">
      <c r="F90" s="3"/>
      <c r="G90" s="3"/>
      <c r="H90" s="3"/>
    </row>
    <row r="91" spans="6:8">
      <c r="F91" s="3"/>
      <c r="G91" s="3"/>
      <c r="H91" s="3"/>
    </row>
    <row r="92" spans="6:8">
      <c r="F92" s="3"/>
      <c r="G92" s="3"/>
      <c r="H92" s="3"/>
    </row>
    <row r="93" spans="6:8">
      <c r="F93" s="3"/>
      <c r="G93" s="3"/>
      <c r="H93" s="3"/>
    </row>
    <row r="94" spans="6:8">
      <c r="F94" s="3"/>
      <c r="G94" s="3"/>
      <c r="H94" s="3"/>
    </row>
    <row r="95" spans="6:8">
      <c r="F95" s="3"/>
      <c r="G95" s="3"/>
      <c r="H95" s="3"/>
    </row>
    <row r="96" spans="6:8">
      <c r="F96" s="3"/>
      <c r="G96" s="3"/>
      <c r="H96" s="3"/>
    </row>
    <row r="97" spans="6:8">
      <c r="F97" s="3"/>
      <c r="G97" s="3"/>
      <c r="H97" s="3"/>
    </row>
    <row r="98" spans="6:8">
      <c r="F98" s="3"/>
      <c r="G98" s="3"/>
      <c r="H98" s="3"/>
    </row>
    <row r="99" spans="6:8">
      <c r="F99" s="3"/>
      <c r="G99" s="3"/>
      <c r="H99" s="3"/>
    </row>
    <row r="100" spans="6:8">
      <c r="F100" s="3"/>
      <c r="G100" s="3"/>
      <c r="H100" s="3"/>
    </row>
    <row r="101" spans="6:8">
      <c r="F101" s="3"/>
      <c r="G101" s="3"/>
      <c r="H101" s="3"/>
    </row>
    <row r="102" spans="6:8">
      <c r="F102" s="3"/>
      <c r="G102" s="3"/>
      <c r="H102" s="3"/>
    </row>
    <row r="103" spans="6:8">
      <c r="F103" s="3"/>
      <c r="G103" s="3"/>
      <c r="H103" s="3"/>
    </row>
    <row r="104" spans="6:8">
      <c r="F104" s="3"/>
      <c r="G104" s="3"/>
      <c r="H104" s="3"/>
    </row>
    <row r="105" spans="6:8">
      <c r="F105" s="3"/>
      <c r="G105" s="3"/>
      <c r="H105" s="3"/>
    </row>
    <row r="106" spans="6:8">
      <c r="F106" s="4"/>
      <c r="G106" s="3"/>
      <c r="H106" s="3"/>
    </row>
  </sheetData>
  <mergeCells count="4">
    <mergeCell ref="C4:E4"/>
    <mergeCell ref="F4:H4"/>
    <mergeCell ref="I4:K4"/>
    <mergeCell ref="B2:M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C44F8609A34FA1B53FFDD71C2C57" ma:contentTypeVersion="19" ma:contentTypeDescription="Een nieuw document maken." ma:contentTypeScope="" ma:versionID="48265d6661e3480ea8f17b5ab6742b06">
  <xsd:schema xmlns:xsd="http://www.w3.org/2001/XMLSchema" xmlns:xs="http://www.w3.org/2001/XMLSchema" xmlns:p="http://schemas.microsoft.com/office/2006/metadata/properties" xmlns:ns2="199d4d8a-d2e8-430a-b742-0bde6677c999" xmlns:ns3="04f11fb8-5d4e-46be-bbb1-70ba70dc708d" targetNamespace="http://schemas.microsoft.com/office/2006/metadata/properties" ma:root="true" ma:fieldsID="42de5da1bae6416c2da2793cdfcf7245" ns2:_="" ns3:_="">
    <xsd:import namespace="199d4d8a-d2e8-430a-b742-0bde6677c999"/>
    <xsd:import namespace="04f11fb8-5d4e-46be-bbb1-70ba70dc7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d4d8a-d2e8-430a-b742-0bde6677c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13a9d0f-6f6a-4ad1-a919-7bc0974a2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11fb8-5d4e-46be-bbb1-70ba70dc7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d20ba3-c66b-495f-83c9-012c8c7fbe24}" ma:internalName="TaxCatchAll" ma:showField="CatchAllData" ma:web="04f11fb8-5d4e-46be-bbb1-70ba70dc7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f11fb8-5d4e-46be-bbb1-70ba70dc708d">
      <UserInfo>
        <DisplayName>Ties Ludden</DisplayName>
        <AccountId>442</AccountId>
        <AccountType/>
      </UserInfo>
    </SharedWithUsers>
    <lcf76f155ced4ddcb4097134ff3c332f xmlns="199d4d8a-d2e8-430a-b742-0bde6677c999">
      <Terms xmlns="http://schemas.microsoft.com/office/infopath/2007/PartnerControls"/>
    </lcf76f155ced4ddcb4097134ff3c332f>
    <TaxCatchAll xmlns="04f11fb8-5d4e-46be-bbb1-70ba70dc708d" xsi:nil="true"/>
  </documentManagement>
</p:properties>
</file>

<file path=customXml/itemProps1.xml><?xml version="1.0" encoding="utf-8"?>
<ds:datastoreItem xmlns:ds="http://schemas.openxmlformats.org/officeDocument/2006/customXml" ds:itemID="{FE506F89-33C7-4900-9F40-E8691E3A0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d4d8a-d2e8-430a-b742-0bde6677c999"/>
    <ds:schemaRef ds:uri="04f11fb8-5d4e-46be-bbb1-70ba70dc7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4C8132-B921-4658-9BB3-266B2B850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1C998-3CE9-4DC4-A2A3-00158620D155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04f11fb8-5d4e-46be-bbb1-70ba70dc708d"/>
    <ds:schemaRef ds:uri="http://schemas.microsoft.com/office/infopath/2007/PartnerControls"/>
    <ds:schemaRef ds:uri="http://schemas.openxmlformats.org/package/2006/metadata/core-properties"/>
    <ds:schemaRef ds:uri="199d4d8a-d2e8-430a-b742-0bde6677c9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kWh m2</vt:lpstr>
      <vt:lpstr>CO2 m2</vt:lpstr>
      <vt:lpstr>CO2 kWh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Enola Marijnissen</cp:lastModifiedBy>
  <cp:revision/>
  <dcterms:created xsi:type="dcterms:W3CDTF">2023-01-09T15:12:09Z</dcterms:created>
  <dcterms:modified xsi:type="dcterms:W3CDTF">2026-03-04T16:15:14Z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0x010100F1A2C44F8609A34FA1B53FFDD71C2C57</vt:lpwstr>
  </property>
  <property fmtid="{D5CDD505-2E9C-101B-9397-08002B2CF9AE}" pid="3" name="MediaServiceImageTags">
    <vt:lpwstr/>
  </property>
</Properties>
</file>